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480" windowHeight="8190" tabRatio="664"/>
  </bookViews>
  <sheets>
    <sheet name="CM-T12.2019" sheetId="98" r:id="rId1"/>
    <sheet name="ĐC-T12.2019" sheetId="100" r:id="rId2"/>
  </sheets>
  <externalReferences>
    <externalReference r:id="rId3"/>
  </externalReferences>
  <definedNames>
    <definedName name="_xlnm._FilterDatabase" localSheetId="0" hidden="1">'CM-T12.2019'!$A$25:$R$122</definedName>
    <definedName name="_xlnm._FilterDatabase" localSheetId="1" hidden="1">'ĐC-T12.2019'!$A$14:$W$109</definedName>
    <definedName name="_xlnm.Print_Titles" localSheetId="0">'CM-T12.2019'!$6:$7</definedName>
    <definedName name="_xlnm.Print_Titles" localSheetId="1">'ĐC-T12.2019'!$6:$6</definedName>
  </definedNames>
  <calcPr calcId="144525"/>
  <fileRecoveryPr autoRecover="0"/>
</workbook>
</file>

<file path=xl/calcChain.xml><?xml version="1.0" encoding="utf-8"?>
<calcChain xmlns="http://schemas.openxmlformats.org/spreadsheetml/2006/main">
  <c r="J14" i="100" l="1"/>
  <c r="H25" i="98"/>
  <c r="I139" i="98"/>
  <c r="I138" i="98"/>
  <c r="I137" i="98"/>
  <c r="I136" i="98"/>
  <c r="I135" i="98"/>
  <c r="I134" i="98"/>
  <c r="I133" i="98"/>
  <c r="I132" i="98"/>
  <c r="I131" i="98"/>
  <c r="I130" i="98"/>
  <c r="I129" i="98"/>
  <c r="I128" i="98"/>
  <c r="I127" i="98"/>
  <c r="I126" i="98"/>
  <c r="I125" i="98"/>
  <c r="I124" i="98"/>
  <c r="I123" i="98"/>
  <c r="A9" i="98"/>
  <c r="H9" i="98"/>
  <c r="K20" i="98"/>
  <c r="K19" i="98"/>
  <c r="K18" i="98"/>
  <c r="A8" i="100" l="1"/>
  <c r="J8" i="100"/>
  <c r="K16" i="98"/>
  <c r="K15" i="98"/>
  <c r="A77" i="98" l="1"/>
  <c r="K14" i="98"/>
  <c r="A78" i="98" l="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77" i="100"/>
  <c r="A78" i="100" s="1"/>
  <c r="A79" i="100" s="1"/>
  <c r="A80" i="100" s="1"/>
  <c r="A81" i="100" s="1"/>
  <c r="A82" i="100" s="1"/>
  <c r="A83" i="100" s="1"/>
  <c r="A84" i="100" s="1"/>
  <c r="A85" i="100" s="1"/>
  <c r="A86" i="100" s="1"/>
  <c r="A87" i="100" s="1"/>
  <c r="A88" i="100" s="1"/>
  <c r="A89" i="100" s="1"/>
  <c r="A25" i="98" l="1"/>
  <c r="A14" i="100"/>
  <c r="H8" i="98" l="1"/>
  <c r="J13" i="100" l="1"/>
  <c r="J7" i="100" s="1"/>
  <c r="A13" i="100"/>
  <c r="A7" i="100" s="1"/>
  <c r="A8" i="98" l="1"/>
</calcChain>
</file>

<file path=xl/sharedStrings.xml><?xml version="1.0" encoding="utf-8"?>
<sst xmlns="http://schemas.openxmlformats.org/spreadsheetml/2006/main" count="1857" uniqueCount="1144">
  <si>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</si>
  <si>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</si>
  <si>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</si>
  <si>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</si>
  <si>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</si>
  <si>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</si>
  <si>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</si>
  <si>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</si>
  <si>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</si>
  <si>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</si>
  <si>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</si>
  <si>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</si>
  <si>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</si>
  <si>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</si>
  <si>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</si>
  <si>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</si>
  <si>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</si>
  <si>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</si>
  <si>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</si>
  <si>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</si>
  <si>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</si>
  <si>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</si>
  <si>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</si>
  <si>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</si>
  <si>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</si>
  <si>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</si>
  <si>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</si>
  <si>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</si>
  <si>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</si>
  <si>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</si>
  <si>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Đài Loan</t>
  </si>
  <si>
    <t>Tam Phước</t>
  </si>
  <si>
    <t>BAN QLKCN</t>
  </si>
  <si>
    <t>TĂNG VỐN ĐẦU TƯ</t>
  </si>
  <si>
    <t>SỞ KHĐT</t>
  </si>
  <si>
    <t>GCNĐKĐT</t>
  </si>
  <si>
    <t xml:space="preserve">50 (năm mươi) năm </t>
  </si>
  <si>
    <t>Loại hình DN</t>
  </si>
  <si>
    <t>Số GCNĐKĐT</t>
  </si>
  <si>
    <t>DỰ ÁN NHÀ MÁY SẢN XUẤT CỦA CÔNG TY TNHH HƯNG NGHIỆP KMC (VIỆT NAM)</t>
  </si>
  <si>
    <t xml:space="preserve">Sản xuất, gia công, lắp ráp xích xe đạp, xích xe máy, xích xe động cơ, xích lăn và phụ kiện của xích xe đạp, xích xe máy, xích xe động cơ, xích lăn; đĩa xích, sên bộ và phụ kiện của đĩa xích, sên bộ; linh phụ kiện của xe đạp, xe máy, xe ô tô. Trong quy trình sản xuất nêu trên không bao gồm công đoạn xi mạ với quy mô 990 tấn/năm.
Thực hiện dịch vụ kiểm tra chất lượng, làm sạch, đóng gói.
Thực hiện dịch vụ sửa chữa, bảo trì, bảo dưỡng các sản phẩm do Công ty sản xuất.
Thực hiện quyền xuất khẩu, quyền nhập khẩu và quyền phân phối bán buôn (không lập cơ sở bán buôn) các mặt hàng có mã HS sau: 7315, 8483, 8511, 8512, 8708, 8482, 8714, 8301, 3926, 4011, 4012, 4013, 4016, 8407, 8408, 8409, 3402, 3307, 8412, 8481, 4010, 8457.
</t>
  </si>
  <si>
    <t>CÔNG TY TNHH SEMBA TOHKA VIỆT NAM</t>
  </si>
  <si>
    <t>Sản xuất thực phẩm và phụ gia thực phẩm với quy mô 3.000 tấn sản phẩm/năm.</t>
  </si>
  <si>
    <t>CHI NHÁNH CÔNG TY TNHH THIẾT BỊ OTS VIỆT NAM</t>
  </si>
  <si>
    <t>Sản xuất các sản phẩm cơ khí chính xác, tự động hóa và robot với quy mô 100 tấn sản phẩm/năm.</t>
  </si>
  <si>
    <t>CÔNG TY CỔ PHẦN SYF VIỆT NAM</t>
  </si>
  <si>
    <t xml:space="preserve">Sản xuất các loại linh kiện, phụ tùng, cụm linh kiện, cụm phụ tùng bằng kim loại và nhựa dùng cho xe ô tô, xe ô tô điện, xe trượt tuyết, xe bốn bánh chuyên dùng chạy địa hình với quy mô 100.000 sản phẩm/năm, tương đương 1.000 tấn sản phẩm/năm.
Sản xuất linh kiện, phụ tùng, cụm linh kiện, cụm phụ tùng bằng kim loại và nhựa dùng cho xe mô tô, xe máy; sản xuất linh kiện, phụ tùng, cụm linh kiện, cụm phụ tùng của các loại xe đạp điện hai bánh, xe đạp điện ba bánh, xe máy điện hai bánh, xe máy điện ba bánh với quy mô 200.000 sản phẩm/năm, tuowngd đương 2.000 tấn sản phẩm/năm.
Sản xuất các loại xe hai bánh, xe ba bánh, xe đẩy, xe lăn cho người khuyết tật và linh kiện, phụ tùng, cụm linh kiện, cụm phụ tùng dùng cho các loại xe hai bánh, xe ba bánh, xe đẩy, xe lăn cho người khuyết tật với quy mô 100.000 sản phẩm/năm, tương đương 1.000 tấn sản phẩm/năm.
Sản xuất các loại giường, tủ, bàn, ghế bằng kim loại và linh kiện, phụ tùng, cụm linh kiện, cụm phụ tùng của giường, tủ, bàn, ghế bằng kim loại với quy mô 50.000 sản phẩm/năm, tương đương 50 tấn sản phẩm/năm.
Chế tạo khuôn mẫu với quy mô 100 sản phẩm/năm, tương đương 50 tấn sản phẩm/năm.
Cắt, kéo, cán thép dùng cho các sản phẩm cơ khí với quy mô 50.000 sản phẩm/năm, tương đương 50 tấn sản phẩm/năm.
</t>
  </si>
  <si>
    <t>14/1/2019</t>
  </si>
  <si>
    <t>NHÀ MÁY CÔNG TY TNHH SC VINA TẠI KCN GIANG ĐIỀN</t>
  </si>
  <si>
    <t xml:space="preserve">Sản xuất mực in với quy mô 467,8 tấn sản phẩm/năm;
Sản xuất giấy cuộn với quy mô 90 cuộn/năm, tương đương 89,8 tấn sản phẩm/năm;
Kinh doanh bất động sản (cho thuê nhà xưởng, nhà kho, nhà văn phòng với diện tích 2.000 m2).
</t>
  </si>
  <si>
    <t>CÔNG TY TNHH GAME DAY APPAREL VIETNAM</t>
  </si>
  <si>
    <t>Sản xuất hàng may mặc các loại (bao gồm công đoạn in) với quy mô khoảng 100.000 sản phẩm/năm, tương đương 100 tấn sản phẩm/năm.</t>
  </si>
  <si>
    <t>16/1/2019</t>
  </si>
  <si>
    <t>DỰ ÁN CÔNG TY TNHH MTV LEATHER MASTER TẠI KCN TAM PHƯỚC</t>
  </si>
  <si>
    <t xml:space="preserve">Sản xuất đồ gỗ nội thất với quy mô 200.000 sản phẩm/năm;
Sản xuất giường, tủ, bàn, ghế với quy mô 200.000 sản phẩm/năm.
</t>
  </si>
  <si>
    <t>kể từ ngày cấp Giấy chứng nhận đăng ký đầu tư đến ngày 16 tháng 10 năm 2057</t>
  </si>
  <si>
    <t xml:space="preserve">39 (ba mươi chín) năm </t>
  </si>
  <si>
    <t>KCN Long Đức</t>
  </si>
  <si>
    <t>Nhơn Trạch III - GĐ 2</t>
  </si>
  <si>
    <t>Giang điền</t>
  </si>
  <si>
    <t>Giang Điền</t>
  </si>
  <si>
    <t>KMC (KUEI MENG) INTERNATIONAL INC</t>
  </si>
  <si>
    <t>8F-5, No.425, Chung hua Road, Yung Kang City, Tainan County, Taiwan (R.O.C)</t>
  </si>
  <si>
    <t>SEMBA TOHKA INDUSTRIES CO., LTD</t>
  </si>
  <si>
    <t>2-1-10, Namiki-cho, Mooka-shi, Tochigi, Nhật Bản.</t>
  </si>
  <si>
    <t>Nhật Bản</t>
  </si>
  <si>
    <t>CÔNG TY TNHH THIẾT BỊ OTS VIỆT NAM</t>
  </si>
  <si>
    <t>Tầng 1, Tòa nhà Vinaconex, số 47 Điện Biên Phủ, phường Đa Kao, quận 1, Thành phố Hồ Chí Minh.</t>
  </si>
  <si>
    <t>- JIASHAN YONGFENG AUTO PARTS CO., LTD
- CÔNG TY CỔ PHẦN CÔNG NGHIỆP CHÍNH XÁC VIỆT NAM
- Ông LAI, MING - CHUAN</t>
  </si>
  <si>
    <t>- No.118 Chenggong Road, Huimin Subdistrict, Jiashan, Zhejiang, China.
- Lô VIII-1, đường số 6, Khu công nghiệp Hố Nai, xã Hố Nai 3, huyện Trảng Bom, tỉnh Đồng Nai.
- 11F, No. 417-2, Sec. 6, Minquan E Rd., Neihu District, Taipei City 114 Taiwan.</t>
  </si>
  <si>
    <t>Trung Quốc
Việt Nam
Đài Loan</t>
  </si>
  <si>
    <t>SC-INT CO., LTD</t>
  </si>
  <si>
    <t>Building A-617. 281, Hyomnyeok-ro, Siheung-si, Gyeonggi-do, Hàn Quốc.</t>
  </si>
  <si>
    <t>Hàn Quốc</t>
  </si>
  <si>
    <t>Ông HOSKING SIMON BENJAMIN</t>
  </si>
  <si>
    <t>3 Locksley road Ivanhoe, Victoria 3079, Australia.</t>
  </si>
  <si>
    <t>Australia</t>
  </si>
  <si>
    <t>ZHOU DAN</t>
  </si>
  <si>
    <t>Số 004, quận Liên Đường, thành phố Hữu Tiến, tỉnh Hồ Nam, Trung Quốc.</t>
  </si>
  <si>
    <t>Trung Quốc</t>
  </si>
  <si>
    <t>472043001140</t>
  </si>
  <si>
    <t>23/7/2014</t>
  </si>
  <si>
    <t>9868812236</t>
  </si>
  <si>
    <t>CÔNG TY TNHH MINAMI VIỆT NAM</t>
  </si>
  <si>
    <t>Long Đức</t>
  </si>
  <si>
    <t>472023001067</t>
  </si>
  <si>
    <t>27/11/2013</t>
  </si>
  <si>
    <t>CÔNG TY TRÁCH NHIỆM HỮU HẠN V-STAINLESS STEEL</t>
  </si>
  <si>
    <t>Nhơn Trạch 3 - GĐ2</t>
  </si>
  <si>
    <t>19/5/2014</t>
  </si>
  <si>
    <t xml:space="preserve">CÔNG TY TNHH HIKARI VIỆT NAM </t>
  </si>
  <si>
    <t>4318368353</t>
  </si>
  <si>
    <t>29/11/2017</t>
  </si>
  <si>
    <t>DỰ ÁN NHÀ MÁY SẢN XUẤT PHỤ TÙNG VÀ LINH KIỆN Ô TÔ</t>
  </si>
  <si>
    <t>Nhơn Trạch 6</t>
  </si>
  <si>
    <t>24/1/2019</t>
  </si>
  <si>
    <t>NHÀ MÁY CÔNG TY TNHH OKUGAWA VIỆT NAM</t>
  </si>
  <si>
    <t xml:space="preserve">Sản xuất, gia công nguyên phụ liệu hàng may mặc với quy mô 11.000.000 sản phẩm/năm.
Thực hiện quyền xuất khẩu, quyền nhập khẩu và quyền phân phối bán buôn (không thành lập cơ sở bán buôn) các mặt hàng có mã HS: 3920, 3921, 3926, 4202, 5401, 5407, 5604, 5607, 5806, 7317, 7415, 8451, 8477, 9607.
</t>
  </si>
  <si>
    <t>NHÀ MÁY CHẾ BIẾN THỰC PHẨM OLAM VIỆT NAM</t>
  </si>
  <si>
    <t>Sản xuất, chế biến các loại hạt ăn được (hạt điều, hạt hạnh nhân, hạt hồ trăn, hạt óc chó, hạt maca, hạt hạch Brazil và các loại hạt khác) với quy mô 10.000 tấn sản phẩm/năm.</t>
  </si>
  <si>
    <t>25/1/2019</t>
  </si>
  <si>
    <t>NHÀ MÁY CÔNG TY TNHH YASLYNN</t>
  </si>
  <si>
    <t>Sản xuất và gia công thảm, chăn đệm, drap, gối, nệm với quy mô 180 tấn sản phẩm/năm.</t>
  </si>
  <si>
    <t>NHÀ MÁY SẢN XUẤT CHANG SHIN VIỆT NAM TẠI KHU CÔNG NGHIỆP TÂN PHÚ</t>
  </si>
  <si>
    <t xml:space="preserve">Sản xuất mũ giày dép, linh kiện giày… với quy mô 27.180.000 đôi sản phẩm/năm.
 Dự án hoạt động theo loại hình doanh nghiệp chế xuất và phải đáp ứng đầy đủ các điều kiện về hoạt động của loại hình doanh nghiệp này theo quy định.
</t>
  </si>
  <si>
    <t>28/1/.2019</t>
  </si>
  <si>
    <t>NHÀ MÁY CÔNG TY TNHH NĂNG LƯỢNG MỚI CENTER VIỆT NAM</t>
  </si>
  <si>
    <t>Lắp ráp linh kiện điện tử với quy mô 100.000 sản phẩm/năm</t>
  </si>
  <si>
    <t>29/1/2019</t>
  </si>
  <si>
    <t>NHÀ MÁY CÔNG TY TNHH SUN JIN LASER VINA</t>
  </si>
  <si>
    <t xml:space="preserve">Gia công cơ khí, gia công cắt, gọt, tạo khuôn kim loại với quy mô 120 tấn/năm.
Sản xuất linh kiện, thiết bị cơ khí công nghiệp với quy mô 300 tấn/năm.
Sản xuất các bộ phận cơ khí tự động hóa và vỏ ngoài bằng kim loại với quy mô 60 tấn sản phẩm/năm.
</t>
  </si>
  <si>
    <t>30/1/2019</t>
  </si>
  <si>
    <t xml:space="preserve">CÔNG TY TNHH LI KANG VIỆT NAM </t>
  </si>
  <si>
    <t xml:space="preserve">Sản xuất, gia công các chi tiết cho ngành giày, dép với quy mô 95.472.000 sản phẩm/năm, tương đương 9.500 tấn/năm;
Sản xuất, gia công các chi tiết cho vali, túi xách với quy mô 2.000.000 sản phẩm/năm, tương đương 400 tấn/năm;
Sản xuất khuôn đồng, khuôn in lụa với quy mô 240.000 sản phẩm/năm, tương đương 250 tấn/năm;
Sản xuất bóng với quy mô 2.000.000 sản phẩm/năm, tương đương 400 tấn/năm;
Sản xuất các cho tiết quần áo với quy mô 2.000.000 sản phẩm/năm, tương đương 400 tấn/năm.                                                                                                                                                                                       
</t>
  </si>
  <si>
    <t xml:space="preserve">CÔNG TY TNHH WAKO VIỆT NAM – CHI NHÁNH LONG ĐỨC </t>
  </si>
  <si>
    <t>CÔNG TY TNHH WAKO VIỆT NAM</t>
  </si>
  <si>
    <t>Thực hiện dịch vụ gia công xử lý bề mặt cho các sản phẩm công nghiệp (bao gồm công đoạn xi mạ) với công suất 5.000 tấn sản phẩm/năm.</t>
  </si>
  <si>
    <t xml:space="preserve">40 (bốn mươi) năm </t>
  </si>
  <si>
    <t xml:space="preserve">50 năm mươi) năm </t>
  </si>
  <si>
    <t>đến hết ngày 16 tháng 10 năm 2059</t>
  </si>
  <si>
    <t>OKUGAWA CO., LTD</t>
  </si>
  <si>
    <t>2-1-46 Higashiobase, Higashinari-ku, Osaka-shi.</t>
  </si>
  <si>
    <t>OLAM INTERNATIONAL LIMITED</t>
  </si>
  <si>
    <t>Số 7 Straits View, #20-01, Marina One East Tower, Singapore (018936)</t>
  </si>
  <si>
    <t>Singapore</t>
  </si>
  <si>
    <t>Ông CHEN, CHUN - CHING
Ông LAI, YU - JEN
Bà CHEN, HSIAO – MEI
Bà XIE MIN YAN</t>
  </si>
  <si>
    <t>- 2F., No.12-1, Ln.24, Kinmen St.,Zhongzheng Dist., Taipei City 100, Taiwan (R.O.C).
- No.49-13, Meifeng Xuejia Dist., Tainan City 72653, Taiwan (R.O.C).
- 3F., No 517, Xinshu Rd., Xinzhuang Dist., New Taipei City 242, Taiwan (R.O.C).</t>
  </si>
  <si>
    <t>CÔNG TY CHANG SHIN VIỆT NAM TRÁCH NHIỆM HỮU HẠN</t>
  </si>
  <si>
    <t>Khu công nghiệp Thạnh Phú, xã Thạnh Phú, huyện Vĩnh Cửu, tỉnh Đồng Nai.</t>
  </si>
  <si>
    <t>SHENZHEN CENTER POWER TECH CO., LTD</t>
  </si>
  <si>
    <t>Office building and Factory building #1,#2,#3,#8 and #9 (floors, 1-5), Vision Technologycal park, Tongfu Industrial Zone, Dapeng street, Dapeng New District, Shenzhen, China</t>
  </si>
  <si>
    <t>Ông OH JOONG CHEOL
Ông CHO WON YONG
Ông JI TAESEOB</t>
  </si>
  <si>
    <t xml:space="preserve">- 306-1004 Segwang &amp; Richvil # 605, Doojeong-dong, Cheonan City, Chungcheongnam-do, Korea.
- 478, Jangam-ri, Idong-myeon, Pocheon-si, Gyeonggi-do, Korea; chỗ ở hiện tại: 11-3 Jaeungri-1 gil Jiksan-eup, Cheonan-si, Seobuk-gu Chungcheongnam-do, Korea.
- 680, Dopyong-ri, Idong-myeon, Pocheon-si, Gyeonggi-do, Korea
</t>
  </si>
  <si>
    <t>EVERLASTING PROFITABLE INTERNATIONAL CO., LTD.</t>
  </si>
  <si>
    <t>Level 1, Central Bank of Samoa Building, Beach Road, Apia, Samoa.</t>
  </si>
  <si>
    <t>Samoa</t>
  </si>
  <si>
    <t>Khu công nghiệp Nhơn Trạch III – Giai đoạn 2, Xã Hiệp Phước, huyện Nhơn Trạch, tỉnh Đồng Nai, Việt Nam.</t>
  </si>
  <si>
    <t>1083521935</t>
  </si>
  <si>
    <t>17/11/2017</t>
  </si>
  <si>
    <t>21/1/2019</t>
  </si>
  <si>
    <t>CÔNG TY TNHH AICA LAMINATES VIỆT NAM</t>
  </si>
  <si>
    <t>Nhơn Trạch Iii - Giai đoạn 2</t>
  </si>
  <si>
    <t>472023001218</t>
  </si>
  <si>
    <t>15/5/2015</t>
  </si>
  <si>
    <t>2127630008</t>
  </si>
  <si>
    <t>22/1/2019</t>
  </si>
  <si>
    <t>CÔNG TY TNHH GNOTECH</t>
  </si>
  <si>
    <t>Biên Hòa 2</t>
  </si>
  <si>
    <t>472023000929</t>
  </si>
  <si>
    <t>23/3/2012</t>
  </si>
  <si>
    <t>4334411783</t>
  </si>
  <si>
    <t>CÔNG TY TNHH BELMONT MANUFACTURING</t>
  </si>
  <si>
    <t>472023000352</t>
  </si>
  <si>
    <t>31/1/2/2017</t>
  </si>
  <si>
    <t>5478664238</t>
  </si>
  <si>
    <t>31/1/2019</t>
  </si>
  <si>
    <t>CÔNG TY CỔ PHẦN CHĂN NUÔI C. P. VIỆT NAM</t>
  </si>
  <si>
    <t>British Virgin Islands</t>
  </si>
  <si>
    <t>8772885673</t>
  </si>
  <si>
    <t xml:space="preserve">CÔNG TY TRÁCH NHIỆM HỮU HẠN YNG SHUN VIỆT NAM </t>
  </si>
  <si>
    <t>Sông mây</t>
  </si>
  <si>
    <t>NHÀ MÁY SẢN XUẤT CỦA CÔNG TY TNHH CHUBU ENGINEERING VIỆT NAM</t>
  </si>
  <si>
    <t>Sản xuất các loại khung kim loại với quy mô 950 tấn sản phẩm/năm.</t>
  </si>
  <si>
    <t>Nhơn Trạch III- GĐ 2</t>
  </si>
  <si>
    <t>CHUBU ENGINEERING CO., LTD</t>
  </si>
  <si>
    <t>33 banchi 6 Araibayashi, Hashimecho, Anjyoshi, Aichiken, Nhật Bản.</t>
  </si>
  <si>
    <t xml:space="preserve">CÔNG TY TNHH VINTECH SEAL </t>
  </si>
  <si>
    <t>n xuất các sản phẩm nhựa, cao su và các chi tiết bằng nhựa và cao su dùng trong gia dụng, dân dụng, cơ khí, nội thất (co, ống dẫn, ruột gà, nút chống rung, mắt gió, giảm xóc, roon, nẹp, đầu co, vòng giữ, thanh ngăn bụi, phễu giữ loa, vỏ…) với quy mô 500 tấn/năm.</t>
  </si>
  <si>
    <t>Dệt may Nhơn Trạch</t>
  </si>
  <si>
    <t>VIN TECH SEAL CO., LTD</t>
  </si>
  <si>
    <t>28, Baegyang-daero 1050beon-gil, Buk-gu, Busan, Korea.</t>
  </si>
  <si>
    <t>: NHÀ MÁY SẢN XUẤT CỦA CÔNG TY TNHH SUZUSYO VIỆT NAM</t>
  </si>
  <si>
    <t>Sản xuất thùng, bể chứa và dụng cụ chứa đựng bằng kim loại (trong quy trình sản xuất không có công đoạn xi mạ) với quy mô 24 tấn sản phẩm/năm.</t>
  </si>
  <si>
    <t>SUZUSYO INDUSTRIES CO., LTD</t>
  </si>
  <si>
    <t>2-2-13 Kitaueno, Taito-ku, Tokyo, Japan.</t>
  </si>
  <si>
    <t>NHÀ MÁY SẢN XUẤT ĐỒ NỘI THẤT CÔNG TY TNHH JASON INDUSTRY VIỆT NAM</t>
  </si>
  <si>
    <t>Sản xuất, gia công giường, tủ, bàn ghế các loại với quy mô 30.000 sản phẩm/năm.</t>
  </si>
  <si>
    <t>Bàu Xéo</t>
  </si>
  <si>
    <t>KUKA (HK) TRADE CO., LIMITED</t>
  </si>
  <si>
    <t>Rm 06, 13A/F, South Tower World Finance Centre, Harbour City, 17 Canton Road, Tsim Sha Tsui, Kowloon, Hong Kong.</t>
  </si>
  <si>
    <t>Hongkong</t>
  </si>
  <si>
    <t>DỰ ÁN CÔNG TY TNHH TIROL CHOCO VIỆT NAM</t>
  </si>
  <si>
    <t xml:space="preserve">Sản xuất sôcôla bánh quy với quy mô 50.400.000 viên/năm, tương đương 302 tấn/năm; 
Sản xuất sôcôla sữa với quy mô 27.600.000 viên/năm, tương đương 205 tấn/năm; 
Sản xuất sôcôla hạnh nhân với quy mô 20.400.000 viên/năm, tương đương 146 tấn/năm.
</t>
  </si>
  <si>
    <t>50 (năm mươi) năm</t>
  </si>
  <si>
    <t>MATSUO CONFECTIONARY CO., LTD</t>
  </si>
  <si>
    <t>1191-1 Oaza Kawamiya, Tagawa-shi, Fukuoken, Japan.</t>
  </si>
  <si>
    <t>15/3/2019</t>
  </si>
  <si>
    <t>NHÀ MÁY SẢN XUẤT CÁC BỘ PHẬN CHI TIẾT GIÀY THỂ THAO</t>
  </si>
  <si>
    <t xml:space="preserve">Sản xuất các bộ phận chi tiết dùng cho ngành sản xuất giày các loại với quy mô là 150.000.000 đôi/năm;
Sản xuất các bộ phận chi tiết bằng nhựa dùng cho ngành sản xuất giày các loại với quy mô là 30.000.000 đôi/năm; 
Gia công các bộ phận chi tiết dùng cho ngành sản xuất giày các loại với quy mô là 70.000.000 sản phẩm/năm.
</t>
  </si>
  <si>
    <t>Bà SHIN JUNG HWA
Bà PARK SUN YOUNG
Bà PARK JOOYUNG
Bà PARK SOHYUN
Bà HAN HYO YOON</t>
  </si>
  <si>
    <t>(867, Gwandong-dong), 3-12, Sinangyegok-gil, Gimhae-si, Gyeongsangnam-do, Korea.</t>
  </si>
  <si>
    <t>NHÀ MÁY CÔNG TY TNHH BAO BÌ FUXINGLONG</t>
  </si>
  <si>
    <t xml:space="preserve">Sản xuất, gia công bao bì bằng giấy, thùng carton với quy mô 11.300 tấn/năm.
Sản xuất bao bì bằng nhựa với quy mô 500 tấn/năm. 
</t>
  </si>
  <si>
    <t>Long Khánh</t>
  </si>
  <si>
    <t>Ông XIANG, SONG-PING</t>
  </si>
  <si>
    <t>501, Baifu Building, Ju Le Yuan, Songgang Street, Shenzhen, Guangdong, China.</t>
  </si>
  <si>
    <t>29/3/2019</t>
  </si>
  <si>
    <t>NHÀ MÁY SAIGON GLASS</t>
  </si>
  <si>
    <t>CÔNG TY TNHH QUỐC TẾ SÀI GÒN</t>
  </si>
  <si>
    <t>Sản xuất các sản phẩm kính cường lực phẳng và cong, kính trang trí nghệ thuật, kính xe hơi, kính ghép, kính chân không, kính uốn cong và các loại kính gia công khác với quy mô 1.175.000 m2/năm, tương đương 25.000 tấn sản phẩm/năm.</t>
  </si>
  <si>
    <t>Lộc An - Bình Sơn</t>
  </si>
  <si>
    <t>Khu sản xuất Tân Đông Hiệp, phường Tân Đông Hiệp, thị xã Dĩ An, tỉnh Bình Dương.</t>
  </si>
  <si>
    <t>NHÀ MÁY CÔNG TY TNHH PARKER - ASUN SEALING TECHNOLOGY (VIỆT NAM)</t>
  </si>
  <si>
    <t>Sản xuất vòng đệm, ron, tấm lót, phớt làm kín, thiết bị phụ và chất gắn bằng cao su và plastic với quy mô 500 tấn sản phẩm/năm.</t>
  </si>
  <si>
    <t>Nhơn Trạch VI</t>
  </si>
  <si>
    <t>PAR TREASURE LIMITED</t>
  </si>
  <si>
    <t xml:space="preserve">Room 1202, Golden Star Building, 20 Lockhart Road, Wanchai, China (Hong Kong). </t>
  </si>
  <si>
    <t>Hong Kong</t>
  </si>
  <si>
    <t>NHÀ MÁY SẢN XUẤT CỦA CÔNG TY TNHH SPORTPET CONSUMER PRODUCTS VIỆT NAM TẠI KCN GIANG ĐIỀN</t>
  </si>
  <si>
    <t>Sản xuất đồ chơi cho thú cưng từ nhựa, cao su với quy mô 2.000.000 sản phẩm/năm, tương đương 1.070 tấn sản phẩm/năm.</t>
  </si>
  <si>
    <t>SPORTPET DESIGNS, INC</t>
  </si>
  <si>
    <t>1501 Paramount Drive, Stop 7, Waukesha, Wisconsin, 53186, USA.</t>
  </si>
  <si>
    <t>Hoa Kỳ</t>
  </si>
  <si>
    <t>DỰ ÁN CÔNG TY TNHH CÔNG NGHỆ CHANTING VIỆT NAM</t>
  </si>
  <si>
    <t>Sản xuất, gia công các thiết bị cơ khí , cơ khí ngũ kim, linh kiện xe máy, bánh răng và các chi tiết bộ phận có liên quan với quy mô khoảng 2.500.000 cái/năm, tương đương 300 tấn sản phẩm/năm.</t>
  </si>
  <si>
    <t>50 (năm mươi) năm kể từ ngày cấp Giấy chứng nhận đăng ký đầu tư.</t>
  </si>
  <si>
    <t>SUZHOU CHANGZHI PRECISION MACHINERY CO., LTD</t>
  </si>
  <si>
    <t>No. 8 Building, Xinfeng Industrial Park, 199# Zixu Road, Xukou Town, Wuzhong District, Suzhou City, China</t>
  </si>
  <si>
    <t>NHÀ MÁY CÔNG TY TNHH DAISHIN GLOBAL ASIA TẠI ĐỒNG NAI.</t>
  </si>
  <si>
    <t>CÔNG TY TNHH DAISHIN GLOBAL ASIA</t>
  </si>
  <si>
    <t>Sản xuất và gia công các loại ốc vít, giá đỡ, khóa cùm dùng trong xây dựng; xử lý và tráng phủ bề mặt kim loại bằng công nghệ sơn ruspert và disgo luna với quy mô 800 tấn/năm.</t>
  </si>
  <si>
    <t>phòng 904, tầng 9, tòa nhà CJ, số 2bis-4-6 Lê Thánh Tôn, phường Bến Nghé, Quận 1, Thành phố Hồ Chí Minh.</t>
  </si>
  <si>
    <t>18/4/2019</t>
  </si>
  <si>
    <t>NHÀ MÁY CÔNG TY TNHH HANG NAM VINA.</t>
  </si>
  <si>
    <t xml:space="preserve"> Giai đoạn 1: Sản xuất các loại mô tơ (công nghiệp, hàng gia dụng, xe hơi,…) với quy mô 150.000 sản phẩm/năm, tương đương 16.386 tấn sản phẩm/năm.
Giai đoạn 2: Sản xuất các loại quạt với quy mô 180.000 sản phẩm/năm, tương đương 300 tấn sản phẩm/năm.
Thực hiện quyền xuất khẩu, quyền nhập khẩu và quyền phân phối bán buôn (không thành lập cơ sở bán buôn) các mặt hàng có mã HS sau: 8414, 8501.
</t>
  </si>
  <si>
    <t>HANG NAM CO., LTD</t>
  </si>
  <si>
    <t xml:space="preserve">33, Changwon-daero 1144beon-gil, Seongsan-gu, Chang-won-si, Gyeongsangnam-do, Hàn Quốc. </t>
  </si>
  <si>
    <t>NHÀ MÁY SẢN XUẤT CỦA CÔNG TY TNHH OLAM VIỆT NAM TẠI KCN GIANG ĐIỀN</t>
  </si>
  <si>
    <t>CÔNG TY TNHH OLAM VIỆT NAM</t>
  </si>
  <si>
    <t>Chế biến hạt tiêu, gia vị và các sản phẩm nông nghiệp với quy mô 10.000 tấn sản phẩm/năm.</t>
  </si>
  <si>
    <t>đến hết ngày 08 tháng 8 năm 2058</t>
  </si>
  <si>
    <t>Đường Lê Duẩn, Phường Nghĩa Tân, Thị xã Gia Nghĩa, tỉnh Đắk Nông, Việt Nam.</t>
  </si>
  <si>
    <t xml:space="preserve">Singapore </t>
  </si>
  <si>
    <t>CÔNG TY TNHH IWASAKI VIỆT NAM</t>
  </si>
  <si>
    <t xml:space="preserve">Sản xuất các sản phẩm làm từ vải bố và da như thắt lưng, ví, túi xách,... với quy mô:
+ Sản phẩm từ da khoảng 450.000 sản phẩm/năm.
+ Sản phẩm từ vải bố và da khoảng 100.000 sản phẩm/năm.
Trong quy trình sản xuất không bao gồm công đoạn thuộc da, nguyên liệu sản xuất từ da thành phẩm.
</t>
  </si>
  <si>
    <t>50 (năm mươi) năm kể từ ngày 26 tháng 7 năm 2004.</t>
  </si>
  <si>
    <t>An Phước</t>
  </si>
  <si>
    <t>Nhơn Trạch III</t>
  </si>
  <si>
    <t>Tân Phú</t>
  </si>
  <si>
    <t>Nhơn Trạch 2 - Nhơn Phú</t>
  </si>
  <si>
    <t>CÔNG TY TRÁCH NHIỆM HỮU HẠN IWASAKI</t>
  </si>
  <si>
    <t>1-2-8 Imado, Taito-ku, Tokyo-ku, Tokyo, Nhật Bản.</t>
  </si>
  <si>
    <t xml:space="preserve">1030513876 </t>
  </si>
  <si>
    <t>18/2/2019</t>
  </si>
  <si>
    <t>CÔNG TY TRÁCH NHIỆM HỮU HẠN AK VINA</t>
  </si>
  <si>
    <t>Gò Dầu</t>
  </si>
  <si>
    <t>6565744058</t>
  </si>
  <si>
    <t>17/3/2016</t>
  </si>
  <si>
    <t>CÔNG TY TNHH FULL IN VIỆT NAM</t>
  </si>
  <si>
    <t>355/GP-KCN-ĐN</t>
  </si>
  <si>
    <t>3214581925</t>
  </si>
  <si>
    <t>CÔNG TY TRÁCH NHIỆM HỮU HẠN ARMAPEX</t>
  </si>
  <si>
    <t>Pháp</t>
  </si>
  <si>
    <t>Long Thành</t>
  </si>
  <si>
    <t>9903988727</t>
  </si>
  <si>
    <t>30/01/2018</t>
  </si>
  <si>
    <t>19/2/2019</t>
  </si>
  <si>
    <t>CÔNG TY TNHH HI KNIT</t>
  </si>
  <si>
    <t>472023000477</t>
  </si>
  <si>
    <t>22/5/2008</t>
  </si>
  <si>
    <t>2161922759</t>
  </si>
  <si>
    <t>20/2/2019</t>
  </si>
  <si>
    <t>CÔNG TY TRÁCH NHIỆM HỮU HẠN HƯNG NGHIỆP FORMOSA</t>
  </si>
  <si>
    <t>6582881346</t>
  </si>
  <si>
    <t>14/8/2015</t>
  </si>
  <si>
    <t>22/2/2019</t>
  </si>
  <si>
    <t>CÔNG TY TNHH HAID FEED</t>
  </si>
  <si>
    <t>Dầu Giây</t>
  </si>
  <si>
    <t>472043000400</t>
  </si>
  <si>
    <t>3283121007</t>
  </si>
  <si>
    <t>26/2/2019</t>
  </si>
  <si>
    <t>CÔNG TY TNHH MYUNG SUNG CHEMICAL</t>
  </si>
  <si>
    <t>Dệt May Nhơn Trạch</t>
  </si>
  <si>
    <t>430929387</t>
  </si>
  <si>
    <t>4309293875</t>
  </si>
  <si>
    <t>CÔNG TY TNHH DONG YANG E&amp;P HCM VINA</t>
  </si>
  <si>
    <t>1694/GP</t>
  </si>
  <si>
    <t>3271277177</t>
  </si>
  <si>
    <t>CÔNG TY TNHH DƯỢC PHẨM SHINPOONG DAEWOO</t>
  </si>
  <si>
    <t>8702101358</t>
  </si>
  <si>
    <t>13/6/2018</t>
  </si>
  <si>
    <t>CÔNG TY TNHH KAWAMURA ELECTRIC VIỆT NAM</t>
  </si>
  <si>
    <t>472043000119</t>
  </si>
  <si>
    <t>23/4/2007</t>
  </si>
  <si>
    <t>8768385568</t>
  </si>
  <si>
    <t xml:space="preserve">CÔNG TY TNHH POLYMERIC PRODUCTS V.&amp;H. (VIỆT NAM) </t>
  </si>
  <si>
    <t>Sông Mây</t>
  </si>
  <si>
    <t>7683628163</t>
  </si>
  <si>
    <t>17/2/2019</t>
  </si>
  <si>
    <t>13/3/2019</t>
  </si>
  <si>
    <t>CÔNG TY TNHH SANDEN TECHNOLOGY VIỆT NAM</t>
  </si>
  <si>
    <t>9830606222</t>
  </si>
  <si>
    <t>30/8/2016</t>
  </si>
  <si>
    <t>CÔNG TY TNHH SẢN XUẤT CHÍNH XÁC YUAN YUE</t>
  </si>
  <si>
    <t>472043001156</t>
  </si>
  <si>
    <t>23/9/2014</t>
  </si>
  <si>
    <t>7607568161</t>
  </si>
  <si>
    <t>21/3/2019</t>
  </si>
  <si>
    <t>CÔNG TY TNHH SMC MANUFACTURING (VIỆT NAM)</t>
  </si>
  <si>
    <t>3200165488</t>
  </si>
  <si>
    <t>20/9/2018</t>
  </si>
  <si>
    <t>CÔNG TY TNHH MAJOR CRAFT VIỆT NAM</t>
  </si>
  <si>
    <t xml:space="preserve">Nhật Bản </t>
  </si>
  <si>
    <t>472023001095</t>
  </si>
  <si>
    <t>19/02/2014</t>
  </si>
  <si>
    <t>5474212111</t>
  </si>
  <si>
    <t>CÔNG TY TNHH JOOCO DONA</t>
  </si>
  <si>
    <t>472043001135</t>
  </si>
  <si>
    <t>15/7/2014</t>
  </si>
  <si>
    <t>7628335415</t>
  </si>
  <si>
    <t>22/3/2019</t>
  </si>
  <si>
    <t>CÔNG TY TNHH KOSA VINA</t>
  </si>
  <si>
    <t>9955991502</t>
  </si>
  <si>
    <t>15/5/2018</t>
  </si>
  <si>
    <t>25/3/2019</t>
  </si>
  <si>
    <t>CÔNG TY TNHH KUGIL VINA</t>
  </si>
  <si>
    <t>9821508421</t>
  </si>
  <si>
    <t>26/1/2016</t>
  </si>
  <si>
    <t>26/3/2019</t>
  </si>
  <si>
    <t>CÔNG TY TNHH JOYFUL</t>
  </si>
  <si>
    <t xml:space="preserve">1377/GP </t>
  </si>
  <si>
    <t>29/9/1995</t>
  </si>
  <si>
    <t xml:space="preserve"> 8713746682</t>
  </si>
  <si>
    <t>CÔNG TY SẢN PHẨM MÁY TÍNH FUJITSU VIỆT NAM TRÁCH NHIỆM HỮU HẠN</t>
  </si>
  <si>
    <t>472043000447</t>
  </si>
  <si>
    <t>22/4/2008</t>
  </si>
  <si>
    <t>7635362250</t>
  </si>
  <si>
    <t>CÔNG TY TRÁCH NHIỆM HỮU HẠN KOSTEEL VINA</t>
  </si>
  <si>
    <t>Nhơn Trạch 2</t>
  </si>
  <si>
    <t>472043000944</t>
  </si>
  <si>
    <t>14/6/2012</t>
  </si>
  <si>
    <t>4355036532</t>
  </si>
  <si>
    <t xml:space="preserve">do CÔNG TY HỮU HẠN CƠ KHÍ ĐỘNG LỰC TOÀN CẦU </t>
  </si>
  <si>
    <t>3568547895</t>
  </si>
  <si>
    <t>26/11/2018</t>
  </si>
  <si>
    <t>17/4/2018</t>
  </si>
  <si>
    <t>CÔNG TY TNHH TERASYS</t>
  </si>
  <si>
    <t>Nhơn Trạch I</t>
  </si>
  <si>
    <t>23/4/2019</t>
  </si>
  <si>
    <t>DỰ ÁN KHO HÀNG – SƠ CHẾ NÔNG SẢN SỐ 01</t>
  </si>
  <si>
    <t>100% vốn nước ngoài</t>
  </si>
  <si>
    <t xml:space="preserve">Sơ chế, phân loại, đóng gói và lưu trữ hạt cà phê đạt tiêu chuẩn chất lượng xuất khẩu để xuất khẩu và tiêu thụ trong nước, công suất khoảng 30.000 tấn cà phê/năm </t>
  </si>
  <si>
    <t xml:space="preserve"> đến ngày 28/02/2027</t>
  </si>
  <si>
    <t>DỰ ÁN KHO HÀNG – SƠ CHẾ NÔNG SẢN SỐ 02</t>
  </si>
  <si>
    <t>Sơ chế, phân loại, đóng gói và lưu trữ các loại nông sản đạt tiêu chuẩn chất lượng xuất khẩu để xuất khẩu và tiêu thụ trong nước (hạt điều, hạt hạnh nhân và các loại nông sản dạng hạt khác), công suất 100.000 tấn các loại nông sản/năm</t>
  </si>
  <si>
    <t xml:space="preserve"> đến ngày 31/12/2026 </t>
  </si>
  <si>
    <t>24/5/2019</t>
  </si>
  <si>
    <t>CÔNG TY CỔ PHẦN SANKI SONADEZI</t>
  </si>
  <si>
    <t>LD</t>
  </si>
  <si>
    <t>- Cung cấp dịch vụ sữa chữa, lắp đặt thiết bị điện, lắp đặt máy móc và thiết bị công nghiệp.
- Thực hiện quyền xuất khẩu, quyền nhập khaaur, quyền phân phối bán buôn (không thành lập cơ sở bán buôn), quyền phân phối bán lẻ (không thành lập cơ sở bán lẻ) các loại hàng hóa có mã HS sau: 3208, 3209, 3814, 3824, 8541, 8415, 8537, 6217, 3917, 8418, 8481, 8501, 8535</t>
  </si>
  <si>
    <t xml:space="preserve">đến ngày 31/3/2022 </t>
  </si>
  <si>
    <t>31/5/2019</t>
  </si>
  <si>
    <t>CÔNG TY CỔ PHẦN FARMLAND</t>
  </si>
  <si>
    <t>Sản xuất thức ăn gia súc
Quy mô: Giai đoạn 1: 950 tấn/năm(từ 2019-2021); Giai đoạn 2: 24000 tấn/năm (từ 2021 trở đi)</t>
  </si>
  <si>
    <t>đến ngày 15/01/2019</t>
  </si>
  <si>
    <t>24/4/2019</t>
  </si>
  <si>
    <t>NHÀ MÁY SẢN XUẤT CỦA CÔNG TY TNHH GOODSMOOTH INDUSTRIES TẠI KCN GIANG ĐIỀN</t>
  </si>
  <si>
    <t>Sản xuất trang phục bảo hộ lao động (quần, áo, mũ, giày, găng tay…) với quy mô 4.000.000 sản phẩm/năm, tương đương 210 tấn/năm.</t>
  </si>
  <si>
    <t>25/4/2019</t>
  </si>
  <si>
    <t>NHÀ MÁY SẢN XUẤT CÔNG TY TNHH FURSYS VN</t>
  </si>
  <si>
    <t>Sản xuất, gia công đồ nội thất với quy mô 1.000.000 sản phẩm/năm.</t>
  </si>
  <si>
    <t>CÔNG TY TNHH HAPPY - ASIA</t>
  </si>
  <si>
    <t xml:space="preserve">1.320 m2 </t>
  </si>
  <si>
    <t xml:space="preserve">Sản xuất kệ trưng bày với quy mô 1.250 tấn sản phẩm/năm, tương đương 5.000 sản phẩm/năm; 
Sản xuất cửa cách nhiệt với quy mô 50 tấn sản phẩm/năm, tương đương 500 sản phẩm/năm.
</t>
  </si>
  <si>
    <t>Loteco</t>
  </si>
  <si>
    <t>NHÀ MÁY WONJINKOLON GLOTECH</t>
  </si>
  <si>
    <t xml:space="preserve"> Sản xuất, gia công giày với quy mô 500.000 đôi/năm;
  Sản xuất, gia công nguyên phụ liệu ngành giày với quy mô 2.000.000 sản phẩm/năm;
  Sản xuất vải giả da với quy mô 27.000 tấm/năm (tương đương 2.700 tấn/năm);
  Hoàn thiện sản phẩm dệt với quy mô 27.000 sản phẩm/năm;
  Sản xuất, gia công sản phẩm giả da với quy mô 27.000 sản phẩm/năm;
  Thực hiện quyền xuất khẩu, quyền nhập khẩu và quyền phân phối bán buôn
</t>
  </si>
  <si>
    <t xml:space="preserve">30 (ba mươi) năm </t>
  </si>
  <si>
    <t>CÔNG TY TNHH SEONG JI SÀI GÒN</t>
  </si>
  <si>
    <t xml:space="preserve">Sản xuất, gia công linh kiện điện tử với quy mô 30.000.000 sản phẩm/năm.
Sản xuất, gia công khóa cửa với quy mô 250 tấn/năm.
Thực hiện quyền xuất khẩu, quyền nhập khẩu và quyền phân phối bán buôn (không thành lập cơ sở bán buôn) các loại hàng hóa có mã số HS </t>
  </si>
  <si>
    <t xml:space="preserve">29 (hai mươi chín) năm </t>
  </si>
  <si>
    <t>26/4/2019</t>
  </si>
  <si>
    <t>NHÀ MÁY SẢN XUẤT ĐÈN LED</t>
  </si>
  <si>
    <t>Sản xuất các loại đèn led với quy mô 200.000 sản phẩm/năm.</t>
  </si>
  <si>
    <t>Đến hết ngày 14 tháng 5 năm 2058</t>
  </si>
  <si>
    <t xml:space="preserve">CHI NHÁNH NHÀ MÁY SẢN XUẤT THANG MÁY – CÔNG TY TRÁCH NHIỆM HỮU HẠN MỘT THÀNH VIÊN VIỆT NAM GS INDUSTRY </t>
  </si>
  <si>
    <t xml:space="preserve">Sản xuất các loại thang máy với quy mô 1.000 sản phẩm/năm.
Dịch vụ sửa chữa, bảo dưỡng thang máy do Công ty cung cấp với quy mô doanh thu 200.000 USD/năm.
 Dịch vụ lắp đặt thang máy do Công ty cung cấp với quy mô doanh thu 1.000.000 USD/năm.
 Thực hiện quyền xuất khẩu, quyền nhập khẩu và quyền phân phối (không thành lập cơ sở bán buôn) mặt hàng có mã HS: 8428 (Máy nâng hạ, giữ, xếp hoặc dỡ hàng khác (ví dụ, thang máy, thang cuốn, băng tải, thùng cáp treo)).
</t>
  </si>
  <si>
    <t xml:space="preserve">36 (ba mươi sáu) năm </t>
  </si>
  <si>
    <t>CHI NHÁNH NHÀ MÁY SẢN XUẤT CỐP PHA NHÔM – CÔNG TY TRÁCH NHIỆM HỮU HẠN MỘT THÀNH VIÊN VIỆT NAM GS INDUSTRY.</t>
  </si>
  <si>
    <t xml:space="preserve">Sản xuất, gia công các loại cấu kiện kim loại như nhôm, sắt, thép…với quy mô 8.000 tấn sản phẩm/năm.
Dịch vụ lắp đặt các loại cấu kiện kim loại do Công ty cung cấp với quy mô doanh thu 500.000 USD/năm.
-Thiết kế các loại khung, hệ thống ván khung, các loại cấu kiện kim loại bằng nhôm, sắt, thép với quy mô doanh thu 200.000 USD/năm.
Thực hiện quyền xuất khẩu, quyền nhập khẩu và quyền phân phối bán buôn
</t>
  </si>
  <si>
    <t>NHÀ MÁY SẢN XUẤT LINH KIỆN CÂN BẰNG TẢI TRỌNG (CHO MÁY GIẶT)</t>
  </si>
  <si>
    <t xml:space="preserve">Sản xuất thiết bị cân bằng tải trọng cho máy giặt với quy mô 416.000 sản phẩm/năm, tương đương 999 tấn/năm;
 Sản xuất linh kiện chi tiết bằng nhựa cho máy giặt với quy mô 416.000 sản phẩm/năm, tương đương 116 tấn/năm;
Sản xuất hạt sắt nghiền với quy mô 1.000 tấn/năm.
</t>
  </si>
  <si>
    <t>20/5/2019</t>
  </si>
  <si>
    <t>CÔNG TY TNHH DND VINA</t>
  </si>
  <si>
    <t xml:space="preserve"> Gia công cơ khí (trừ tái chế phế thải, xi mạ điện, tráng phủ kim loại) với quy mô 100 sản phẩm/năm, tương đương 100 tấn sản phẩm/năm;
+ Sản xuất sản phẩm khác bằng kim loại chưa phân vào đâu, chi tiết: bàn thao tác, khung giá đỡ, kệ chứa hàng hóa, gia kệ phòng sách với quy mô 200 sản phẩm/năm, tương đương 150 tấn sản phẩm/năm;
+ Sản xuất các thiết bị nâng, hạ và bốc xếp, chi tiết: Xe đẩy, có hoặc không có máy nâng hoặc thiết bị cầm tay, có hoặc không có bộ phận tự hành, loại được sử dụng trong các nhà máy với quy mô 700 sản phẩm/năm, tương đương 500 tấn sản phẩm/năm.
+ Thực hiện quyền xuất khẩu, quyền nhập khẩu và quyền phân phối bán buôn (không thành lập sơ sở bán buôn) các hàng hóa có mã HS như sau: 3923.50.00, 7306.30, 7306.50, 7307.99, 8428.39.
</t>
  </si>
  <si>
    <t>50 năm kể từ ngày 08 tháng 12 năm 2015.</t>
  </si>
  <si>
    <t>Nhơn Trạch 1</t>
  </si>
  <si>
    <t>21/5/2019</t>
  </si>
  <si>
    <t>CÔNG TY TNHH DELSON TECHNOLOGY</t>
  </si>
  <si>
    <t xml:space="preserve">Sản xuất bóng đèn di-ot phát sáng (LED) với quy mô 2.000.000 sản phẩm/năm, tương đương 6.453 tấn sản phẩm/năm.
Sản xuất vật tư, thiết bị điện dụng cụ chiếu sáng với quy mô 5.000.000 sản phẩm/năm, tương đương 5.760 tấn sản phẩm/năm.
</t>
  </si>
  <si>
    <t>22/5/2019</t>
  </si>
  <si>
    <t>NHÁ MÁY CÔNG TY TNHH GUNICA VIỆT NAM</t>
  </si>
  <si>
    <t xml:space="preserve">Sản xuất đồ chơi, trò chơi (đồ chơi trẻ em, đồ chơi dành cho sân vườn nhà trẻ, đồ chơi nhựa dành cho công viên với quy mô 120 tấn sản phẩm/năm.
Sản xuất sản phẩm từ plastic (đồ gia dụng bằng nhựa các loại) với quy mô 100 tấn sản phẩm/năm.
 Sản xuất các loại khuôn bằng nhựa với quy mô 90 tấn sản phẩm/năm.
</t>
  </si>
  <si>
    <t>27/5/2019</t>
  </si>
  <si>
    <t>NHÁ MÁY CÔNG TY TNHH OTSUKA TECHNO VIỆT NAM.</t>
  </si>
  <si>
    <t xml:space="preserve">Mục tiêu: - Sản xuất các sản phẩm từ plastic như:
 + Sản xuất màng phim nhựa (plastic Film) với quy mô công suất 11.000.000 m2/năm.
 + Sản xuất cổng nhựa (plastic Port) với quy mô công suất 220.000.000 cái /năm.
 + Sản xuất nắp nhựa (plastic Cap) với quy mô công suất 200.000.000 cái/năm.
 + Sản xuất đơn vị truy cập (Counter Unit): 3.000.000 bộ/năm.
 + Sản xuất bộ chuẩn đoán (Diagnosia Kit): 20.000.000 bộ/năm.
 + Sản xuất ống thông y tế (Catheter): 3.000.000 bộ/năm.
 - Sản xuất trang thiết bị y tế với quy mô công suất 30.000 bộ/năm.
 - Sản xuất linh kiện điện tử với quy mô công suất 100.000.000 bộ/năm.
 - Thực hiện quyền xuất khẩu, quyền nhập khẩu các mặt hàng có mã HS sau: 3920, 3923, 3926, 8481, 8536, 9018, 9019, 9029.
</t>
  </si>
  <si>
    <t>8721856374</t>
  </si>
  <si>
    <t>19/4/2019</t>
  </si>
  <si>
    <t>CÔNG TY TNHH IN HOA LÊ XI VIỆT NAM</t>
  </si>
  <si>
    <t>Nhơn Trạch  I</t>
  </si>
  <si>
    <t>1035278051</t>
  </si>
  <si>
    <t>22/5/2017</t>
  </si>
  <si>
    <t>22/4/2019</t>
  </si>
  <si>
    <t>DỰ ÁN WINFIELD CHEMICAL – NHÀ MÁY LONG ĐỨC</t>
  </si>
  <si>
    <t>6509752066</t>
  </si>
  <si>
    <t>14/5/2019</t>
  </si>
  <si>
    <t xml:space="preserve">CÔNG TY TNHH MTV KOREA JCC VIỆT NAM </t>
  </si>
  <si>
    <t>9810888871</t>
  </si>
  <si>
    <t>15/5/2019</t>
  </si>
  <si>
    <t>NHÀ MÁY MYUNG INFORMATION TECHNOLOGY VIỆT NAM</t>
  </si>
  <si>
    <t>7632222866</t>
  </si>
  <si>
    <t>16/5/2018</t>
  </si>
  <si>
    <t>NHÀ MÁY CÔNG TY TNHH SAITEX FABRICS VIỆT NAM</t>
  </si>
  <si>
    <t>432/GP-KCN-ĐN</t>
  </si>
  <si>
    <t>4371060367</t>
  </si>
  <si>
    <t>17/5/2019</t>
  </si>
  <si>
    <t>CÔNG TY TRÁCH NHIỆM HỮU HẠN CÔNG NGHIỆP CAO SU CHÍNH TÂN VIỆT NAM</t>
  </si>
  <si>
    <t>Nhơn Trạch 3</t>
  </si>
  <si>
    <t>472043001162</t>
  </si>
  <si>
    <t>16/10/2014</t>
  </si>
  <si>
    <t>5483076186</t>
  </si>
  <si>
    <t>CÔNG TY TNHH CHEMTROVINA</t>
  </si>
  <si>
    <t>Lộc Khang</t>
  </si>
  <si>
    <t>7658613815</t>
  </si>
  <si>
    <t>22/10/2015</t>
  </si>
  <si>
    <t>CÔNG TY TNHH PLUS ONE SPORTS</t>
  </si>
  <si>
    <t>324/GP-KCN-ĐN</t>
  </si>
  <si>
    <t>1077711536</t>
  </si>
  <si>
    <t>CÔNG TY TRÁCH NHIỆM HỮU HẠN QUỐC TẾ FLEMING VIỆT NAM</t>
  </si>
  <si>
    <t>472043000950</t>
  </si>
  <si>
    <t>25/7/2012</t>
  </si>
  <si>
    <t>8746524761</t>
  </si>
  <si>
    <t>CÔNG TY TNHH PLATZ VIỆT NAM</t>
  </si>
  <si>
    <t>472043001149</t>
  </si>
  <si>
    <t>20/8/2014</t>
  </si>
  <si>
    <t>4300052164</t>
  </si>
  <si>
    <t>CÔNG TY TNHH WOODEN STORIES</t>
  </si>
  <si>
    <t xml:space="preserve">255/GP-KCN-ĐN </t>
  </si>
  <si>
    <t>23/12/2003</t>
  </si>
  <si>
    <t>2146003377</t>
  </si>
  <si>
    <t>CÔNG TY TRÁCH NHIỆM HỮU HẠN PALM PAPER</t>
  </si>
  <si>
    <t>28/5/2019</t>
  </si>
  <si>
    <t>4334046503</t>
  </si>
  <si>
    <t>24/12/2015</t>
  </si>
  <si>
    <t>29/5/2019</t>
  </si>
  <si>
    <t>CÔNG TY TNHH MGK FRAMEWORKS</t>
  </si>
  <si>
    <t>5404474580</t>
  </si>
  <si>
    <t>30/5/2016</t>
  </si>
  <si>
    <t>CÔNG TY TNHH ASSEMS VN</t>
  </si>
  <si>
    <t>17/6/2019</t>
  </si>
  <si>
    <t>NHÀ MÁY OPTIMA POWER TOOLS VIỆT NAM</t>
  </si>
  <si>
    <t xml:space="preserve">Mục tiêu:- Sản xuất các dụng cụ cầm tay và dụng cụ làm vườn chạy bằng điện với quy mô 3.000.000 sản phẩm/năm.
- Sản xuất các phụ kiện máy móc bằng nhựa với quy mô 1.500.000 sản phẩm/năm.
- Sản xuất các phụ kiện máy móc bằng kim loại với quy mô 1.500.000 sản phẩm/năm.
- Sản xuất bộ sạc và nguồn điện dự phòng (lắp ráp từ các bộ phận có sẵn) với quy mô 200.000 sản phẩm/năm.
</t>
  </si>
  <si>
    <t xml:space="preserve">42 (bốn mươi hai) năm </t>
  </si>
  <si>
    <t>471033000143</t>
  </si>
  <si>
    <t>Công ty CPHH Vedan VN</t>
  </si>
  <si>
    <t>Xã Phước Thái, huyện Long Thành</t>
  </si>
  <si>
    <t>Trại ấp trứng gà và trại sản xuất gà giống</t>
  </si>
  <si>
    <t>Malaysia</t>
  </si>
  <si>
    <t>Xuân Lộc</t>
  </si>
  <si>
    <t>472043000170</t>
  </si>
  <si>
    <t>26/6/2007</t>
  </si>
  <si>
    <t xml:space="preserve"> 4353341846</t>
  </si>
  <si>
    <t xml:space="preserve">CÔNG TY TRÁCH NHIỆM HỮU HẠN HEMMAY </t>
  </si>
  <si>
    <t>Belizie</t>
  </si>
  <si>
    <t>1021375982</t>
  </si>
  <si>
    <t>28/12/2016</t>
  </si>
  <si>
    <t>CÔNG TY TNHH GIÀY DÉP JANDS</t>
  </si>
  <si>
    <t>Anh</t>
  </si>
  <si>
    <t>1010167708</t>
  </si>
  <si>
    <t>13/6/2019</t>
  </si>
  <si>
    <t>NHÀ MÁY CÔNG TY TNHH GUNICA VIỆT NAM</t>
  </si>
  <si>
    <t>7603051981</t>
  </si>
  <si>
    <t>CÔNG TY TNHH LUSUN FOODS</t>
  </si>
  <si>
    <t>319/GP-KCN-ĐN</t>
  </si>
  <si>
    <t>20/9/2004</t>
  </si>
  <si>
    <t>4380463637</t>
  </si>
  <si>
    <t>14/6/2019</t>
  </si>
  <si>
    <t xml:space="preserve">CÔNG TY TRÁCH NHIỆM HỮU HẠN CÔNG NGHIỆP T.A VIỆT NAM </t>
  </si>
  <si>
    <t>Hòa kỳ</t>
  </si>
  <si>
    <t>02/GP-KCN-ĐN</t>
  </si>
  <si>
    <t>5453551480</t>
  </si>
  <si>
    <t>21/6/2019</t>
  </si>
  <si>
    <t>CÔNG TY TNHH MITSUBA VIỆT NAM</t>
  </si>
  <si>
    <t>4350608358</t>
  </si>
  <si>
    <t>25/6/2019</t>
  </si>
  <si>
    <t>CÔNG TY TNHH POU PHONG VIỆT NAM</t>
  </si>
  <si>
    <t>3279129259</t>
  </si>
  <si>
    <t>NHÀ MÁY CÔNG TY CỔ PHẦN AV HEALTHCARE TẠI KCN GIANG ĐIỀN</t>
  </si>
  <si>
    <t>24/6/2019</t>
  </si>
  <si>
    <t>NHÀ MÁY SẢN XUẤT, GIA CÔNG PHỤ KIỆN GIÀY CÔNG TY TNHH MỘT THÀNH VIÊN MAY CÔNG NGHIỆP GE LAN (VIỆT NAM) TẠI KCN HỐ NAI.</t>
  </si>
  <si>
    <t>Sản xuất, gia công phụ kiện giày (bao gồm các chi tiết cấu thành đế giày, các chi tiết cấu thành mặt giày, chi tiết phụ kiện đi kèm theo giày, nguyên liệu mặt giày) với quy mô 1.000.000 sản phẩm/năm.</t>
  </si>
  <si>
    <t>Hố Nai</t>
  </si>
  <si>
    <t>CÔNG TY TNHH MỘT THÀNH VIÊN MAY CÔNG NGHIỆP GE LAN (VIỆT NAM)</t>
  </si>
  <si>
    <t xml:space="preserve"> Lô số 10-3C, 10-3B, đường số 3A, khu công nghiệp Quốc tế Protrade, xã An Tây, thị xã Bến Cát, tỉnh Bình Dương, Việt Nam.</t>
  </si>
  <si>
    <t>NHÀ MÁY CÔNG TY TNHH JOOCO VINA</t>
  </si>
  <si>
    <t>Sản xuất, gia công các loại giày dép với quy mô 4.000.000 đôi/năm.</t>
  </si>
  <si>
    <t xml:space="preserve">35 (ba mươi lăm) năm </t>
  </si>
  <si>
    <t>JOOCO CO., LTD</t>
  </si>
  <si>
    <t>Số 51,29 Beon-gil, Sisan-ro, Saha-ro, Busan Metropolitan, Hàn Quốc.</t>
  </si>
  <si>
    <t>DỰ ÁN JNJ VINA</t>
  </si>
  <si>
    <t>Sản xuất linh kiện cho tivi (vỏ bọc nguồn, giá treo, giá đỡ) với quy mô 504 tấn linh kiện/năm.</t>
  </si>
  <si>
    <t>Ông JEUN SUNG BUM</t>
  </si>
  <si>
    <t>16, Jukbaek 4-ro, Pyeongtaek-si, Gyeonggi-do, Hàn Quốc.</t>
  </si>
  <si>
    <t>NHÀ MÁY CÔNG TY TNHH KENSTONE VIỆT NAM</t>
  </si>
  <si>
    <t>Sản xuất các loại xe đạp, khung xe đạp với quy 600.000 sản phẩm/năm, tương đương 1.400 tấn sản phẩm/năm. Trong quy trình sản xuất không bao gồm công đoạn xi mạ.</t>
  </si>
  <si>
    <t>KENSTONE METAL CO., LTD</t>
  </si>
  <si>
    <t>No.11,1-2F, No.9,1-2F, No.7,1-3F, 5th Rd., Taichung IND. Park, Xitun district, Taichung City, Taiwan.</t>
  </si>
  <si>
    <t>DỰ ÁN CÔNG TY TNHH HARRISON HEATEXCHANGER.</t>
  </si>
  <si>
    <t>Sản xuất máy trao đổi nhiệt, các bộ phận, chi tiết trong máy trao đổi nhiệt (bao gồm công đoạn sơn) với quy mô 10.000 sản phẩm/năm, tương đương 800 tấn/năm.</t>
  </si>
  <si>
    <t>Bà ZHANG QINHUA</t>
  </si>
  <si>
    <t>No.278, Aweinong, Mashan, Binhu District, Wuxi City, Jiangsu Prov. P.R. China.</t>
  </si>
  <si>
    <t>17/7/2019</t>
  </si>
  <si>
    <t>CÔNG TY TNHH CWT COMMODITIES LOGISTICS (VIỆT NAM)</t>
  </si>
  <si>
    <t xml:space="preserve">Dịch vụ kho hàng và lưu kho hàng hóa với quy mô 20.000 tấn hàng hóa/năm;
 Dịch vụ phân tích và kiểm tra kỹ thuật, dịch vụ tư vấn quản lý, dịch vụ hỗ trợ khác liên quan đến vận tải với doanh thu 1.780.000 đô la Mỹ/năm.
</t>
  </si>
  <si>
    <t>CWT COMMODITIES LOGISTICS PTE. LTD.</t>
  </si>
  <si>
    <t>38 Tanjong Penjuru CWT Logistics Hub 1 Singapore (609039)</t>
  </si>
  <si>
    <t>19/7/2019</t>
  </si>
  <si>
    <t>CÔNG TY TNHH SUHIL ELECTRONICS VINA</t>
  </si>
  <si>
    <t xml:space="preserve">Sản xuất Led module với quy mô 36.816.000 sản phẩm/năm, tương đương 969,04 tấn sản phẩm/năm;
Thực hiện quyền xuất khẩu, nhập khẩu và phân phối bán buôn (không thành lập cơ sở bán buôn) mặt hàng có mã HS: 8542 (mạch điện tử tích hợp).
</t>
  </si>
  <si>
    <t>SUHIL ELECTRONICS CO., LTD</t>
  </si>
  <si>
    <t>39 Sandan-lo 52 gil, Pyeongtaek, Kyunggi province, Hàn Quốc</t>
  </si>
  <si>
    <t>Nhơn  Trạch 6</t>
  </si>
  <si>
    <t>TOP FORTUNE CO., LTD</t>
  </si>
  <si>
    <t>No.4 Franky Building, Provindence Industrial Estate, Mahe, Seychelles.</t>
  </si>
  <si>
    <t>Seychelles</t>
  </si>
  <si>
    <t>FURSYS HOLDINGS INC.</t>
  </si>
  <si>
    <t xml:space="preserve">311, Ogeum-ro, Songpa-gu, Seoul, Korea. </t>
  </si>
  <si>
    <t>Ông WOI SUK CHOI
Ông RO NAM KYU</t>
  </si>
  <si>
    <t>-99-1 Shindong Ha Apt, Room 205, Sinpyoung-Dong, Sahagu, Pusan, Korea.
-80 Yongdu-ro, Gunnae-myeon, Pocheon-si, Gyeonggi-do, Korea.</t>
  </si>
  <si>
    <t>- WONJIN INTERNATIONNAL CO., LTD
- KOLON GLOTECH INC
- Ông SONG SUNGBUM</t>
  </si>
  <si>
    <t xml:space="preserve">- 6th Fl. Woochang Bldg. 133 Saebyeok-ro, Sasang-gu, Busan, Korea.
- 110, Magok-dong, Magokdong-ro, Gangseo-gu, Seoul, Hàn Quốc.
210/2304, SingaekeumLGAPT, Busanjin-gu, Busan, Hàn Quốc.
</t>
  </si>
  <si>
    <t>SEONG JI INDUSTRIAL CO., LTD.</t>
  </si>
  <si>
    <t>54-33, Dongtanhana 1-gil, Hwaseong-si, Gyeonggi-do, Hàn Quốc.</t>
  </si>
  <si>
    <t>Ông YOU DONG SUK
Ông YOU TAE WOO
Ông YOO DONG YOON
Bà YOO JIHOO</t>
  </si>
  <si>
    <t>207-2302, 135, Olympic-ro, Songpa-gu, Seoul, Hàn Quốc.</t>
  </si>
  <si>
    <t>CÔNG TY TRÁCH NHIỆM HỮU HẠN MÔT THÀNH VIÊN VIỆT NAM GS INDUSTRY</t>
  </si>
  <si>
    <t>Số 10, Lương Định Của, phường An Khánh, Quận 2, Thành phố Hồ Chí Minh.</t>
  </si>
  <si>
    <t>WANG DAOLONG</t>
  </si>
  <si>
    <t>18 hao, Jiuwanyan, (5) Hualoucun, Taiping, Xiangchenggu, Suzhou, Jiangsusheng, China.</t>
  </si>
  <si>
    <t>CÔNG TY TNHH DND VIỆT NAM</t>
  </si>
  <si>
    <t>Phòng 6B tòa nhà số 86 Xuân Thủy, Phường Thảo Điền, Quận 2, Thành Phố Hồ Chí Minh, Việt Nam.</t>
  </si>
  <si>
    <t>MEGA COSMOS HOLDINGS LIMITED</t>
  </si>
  <si>
    <t xml:space="preserve">Portcullis Chambers, P.o. Box 1225, Apia, Samoa. </t>
  </si>
  <si>
    <t>Somoa</t>
  </si>
  <si>
    <t>THE GUNICA COMPANY</t>
  </si>
  <si>
    <t xml:space="preserve">2483, Chinhwangyeong-ro, Geumseo-Myeon, Sancheong-gun, Gyeongsangnam-do, Korea. </t>
  </si>
  <si>
    <t>OTSUKA TECHNO CORPORATION</t>
  </si>
  <si>
    <t xml:space="preserve">120-1 Aza Itayashima, Akinokami, Seto-cho, Naruto, Tokushima 771-0360, Japan. </t>
  </si>
  <si>
    <t>OPTIMA ENTERPRISES LIMITED</t>
  </si>
  <si>
    <t xml:space="preserve">Level 54, Hopewell Centre, 183 Queen’s Road East, Hong Kong. </t>
  </si>
  <si>
    <t>267GP-KCN-ĐN</t>
  </si>
  <si>
    <t>27/01/2004</t>
  </si>
  <si>
    <t>5485539540</t>
  </si>
  <si>
    <t>27/6/2019</t>
  </si>
  <si>
    <t>CÔNG TY TNHH GREIF FLEXIBLES VIỆT NAM</t>
  </si>
  <si>
    <t>Hà Lan</t>
  </si>
  <si>
    <t>472043000048</t>
  </si>
  <si>
    <t>29/12/2006</t>
  </si>
  <si>
    <t>2177037372</t>
  </si>
  <si>
    <t>CÔNG TY TRÁCH NHIỆM HỮU HẠN DONGSUNG CHEMICAL (VIỆT NAM)</t>
  </si>
  <si>
    <t>6596654421</t>
  </si>
  <si>
    <t>26/6/2018</t>
  </si>
  <si>
    <t>16/7/2019</t>
  </si>
  <si>
    <t>CÔNG TY TNHH BOO YOUNG VIETEX</t>
  </si>
  <si>
    <t>472043000668</t>
  </si>
  <si>
    <t>17/9/2008</t>
  </si>
  <si>
    <t>8762018045</t>
  </si>
  <si>
    <t>CÔNG TY HỮU HẠN CÔNG NGHIỆP CREST TOP VIỆT NAM</t>
  </si>
  <si>
    <t>25/GP-KCN-ĐN</t>
  </si>
  <si>
    <t>26/12/1998</t>
  </si>
  <si>
    <t>8772730538</t>
  </si>
  <si>
    <t xml:space="preserve">CÔNG TY TNHH MAP PACIFIC VIỆT NAM </t>
  </si>
  <si>
    <t>134/GP-HCM</t>
  </si>
  <si>
    <t>9842806233</t>
  </si>
  <si>
    <t>CÔNG TY TRÁCH NHIỆM HỮU HẠN DAE MYUNG CHEMICAL (VIỆT NAM)</t>
  </si>
  <si>
    <t>30/7/2019</t>
  </si>
  <si>
    <t>NHÀ MÁY SẢN XUẤT CÔNG TY TNHH YOUQIANG VIỆT NAM TẠI KCN TAM PHƯỚC</t>
  </si>
  <si>
    <t>Sản xuất gioăng, miếng đệm, lót từ cao su và plastic (không sử dụng cao su tái chế làm nguyên liệu sản xuất) với quy mô 300 tấn/năm.</t>
  </si>
  <si>
    <t>Ông PANG GUO YOU</t>
  </si>
  <si>
    <t>Jinghuige 3 lou D shi, Nanyongjinghuayuan, Zhangshendadao, Zhangmutouzhen, Dongguanshi, Guangdongsheng, China</t>
  </si>
  <si>
    <t>NHÀ MÁY CÔNG TY TNHH SHIBA VINA</t>
  </si>
  <si>
    <t>Sản xuất thiết bị cảm biến với quy mô 24 tấn/năm.</t>
  </si>
  <si>
    <t>SHIBA KOREA CO., LTD</t>
  </si>
  <si>
    <t xml:space="preserve"> 1511, Samil Plaza Bldg, 14, Dogok-ro 1-gil, Gangnam-gu, Seoul, Korea.</t>
  </si>
  <si>
    <t>: NHÀ MÁY ĐỒNG NAI – CHI NHÁNH CÔNG TY TNHH MIAVIT VIỆT NAM</t>
  </si>
  <si>
    <t>CÔNG TY TNHH MIAVIT VIỆT NAM</t>
  </si>
  <si>
    <t xml:space="preserve">Phối trộn hỗn hợp vitamin, khoáng chất, premix, dinh dưỡng, phụ gia dùng trong chế biến thức ăn cho gia súc, gia cầm và thủy sản với quy mô 4.000 tấn/năm;
 Thực hiện quyền xuất khẩu, nhập khẩu và phân phối bán buôn (không thành lập cơ sở bán buôn) các mặt hàng có mã HS: 2309, M813302
</t>
  </si>
  <si>
    <t>Tầng 4, tòa nhà Nam Giao, 261-263 Phan Xích Long, phường 2, quận Phú Nhuận, Thành phố Hồ Chí Minh.</t>
  </si>
  <si>
    <t>Đức</t>
  </si>
  <si>
    <t>NHÀ MÁY CÔNG TY TNHH G&amp;E VIỆT NAM</t>
  </si>
  <si>
    <t xml:space="preserve">Sản xuất vải dệt kim, vải đan móc và vải không dệt khác với quy mô 4.500 tấn sản phẩm/năm.
- Sản xuất hàng dệt sẵn với quy mô 10.500 tấn sản phẩm/năm.
- May trang phục với quy mô 1.500 tấn sản phẩm/năm.
Trong quy trình sản xuất các sản phẩm trên có công đoạn nhuộm, in.
</t>
  </si>
  <si>
    <t>GABLE &amp; ELLE, LLC</t>
  </si>
  <si>
    <t xml:space="preserve">280 Machlin Ct, City Of Inddustry, CA 91789, USA. </t>
  </si>
  <si>
    <t>NHÀ MÁY JUAN POVEDA VIỆT NAM</t>
  </si>
  <si>
    <t xml:space="preserve">Hoàn thiện sản phẩm dệt với quy mô 500.000 mét sản phẩm/năm;
- Sản xuất vải dệt kim, vải đan móc và vải không dệt khác với quy mô 5.000.000 mét sản phẩm/năm.
</t>
  </si>
  <si>
    <t>JUAN POVEDA SL</t>
  </si>
  <si>
    <t>C/EL Arenal, 17 – Poligono Undustrial Salinetas, Parcela Dpetrer03-Alicante, Tây Ban Nha.</t>
  </si>
  <si>
    <t>Tây ban Nha</t>
  </si>
  <si>
    <t>NHÀ XƯỞNG CHO THUÊ CHI NHÁNH CÔNG TY CỔ PHẦN CÔNG NGHIỆP TUNG KUANG – NHƠN TRẠCH.</t>
  </si>
  <si>
    <t>CÔNG TY CỔ PHẦN CÔNG NGHIỆP TUNG KUANG</t>
  </si>
  <si>
    <t>Kinh doanh bất động sản (cho thuê nhà xưởng, công trình xây dựng) với diện tích 20.519,72 m2.</t>
  </si>
  <si>
    <t>Số 3, đường 2A, Khu công nghiệp Biên Hòa II, phường Long Bình Tân, thành phố Biên Hòa, tỉnh Đồng Nai.</t>
  </si>
  <si>
    <t>NHÀ MÁY CÔNG TY TNHH UNIWIN VIỆT NAM</t>
  </si>
  <si>
    <t xml:space="preserve">Sản xuất vải dệt kim, vải đan móc và vải không dệt khác với quy mô 10.000 tấn sản phẩm/năm. Trong quy trình sản xuất có bao gồm công đoạn nhuộm, in.
- Sản xuất hàng dệt sẵn với quy mô 4.000 tấn sản phẩm/năm.
- May trang phục với quy mô 1.000 tấn sản phẩm/năm.
</t>
  </si>
  <si>
    <t>UNIWIN.INC</t>
  </si>
  <si>
    <t xml:space="preserve">280 Machlin Ct, City of Industry, CA 91789, USA. </t>
  </si>
  <si>
    <t>NHÀ MÁY SE SỢI Q-TEX</t>
  </si>
  <si>
    <t>Se sợi và dệt sợi thành vải thành phẩm (không bao gồm công đoạn nhuộm) vơi quy mô 5.000 tấn/năm.</t>
  </si>
  <si>
    <t>Phân Khu công nghiệp Nhơn Trạch 6A, Khu công nghiệp Nhơn trạch VI, xã Long Thọ, huyện Nhơn Trạch, tỉnh Đồng Nai.</t>
  </si>
  <si>
    <t>16/8/2019</t>
  </si>
  <si>
    <t>NHÀ MÁY SẢN XUẤT GIA CÔNG VÀ LẮP RÁP MÁY HÚT BỤI.</t>
  </si>
  <si>
    <t>Sản xuất, gia công và lắp ráp máy hút bụi dùng trong gia đình với quy mô 3.800.000 sản phẩm/năm, tương đương 38.000 tấn sản phẩm/năm.</t>
  </si>
  <si>
    <t>NBDC SINGAPORE PTE. LTD</t>
  </si>
  <si>
    <t>133 New Brige road #15-07 Chinatown point, Singapore 059413.</t>
  </si>
  <si>
    <t>4356837844</t>
  </si>
  <si>
    <t>22/7/2019</t>
  </si>
  <si>
    <t>CÔNG TY TNHH KOIKEYA VIỆT NAM</t>
  </si>
  <si>
    <t>1034448878</t>
  </si>
  <si>
    <t>30/6/2017</t>
  </si>
  <si>
    <t>CÔNG TY TNHH MỘT THÀNH VIÊN ASIA LCD SERVICE</t>
  </si>
  <si>
    <t>1056688067</t>
  </si>
  <si>
    <t>28/12/2018</t>
  </si>
  <si>
    <t>24/7/2019</t>
  </si>
  <si>
    <t>DỰ ÁN NHÀ MÁY SẢN XUẤT CỦA CÔNG TY TNHH HWASEUNG CHEMICAL VIỆT NAM</t>
  </si>
  <si>
    <t>954/GP</t>
  </si>
  <si>
    <t>13/8/1994</t>
  </si>
  <si>
    <t>1006008486</t>
  </si>
  <si>
    <t>CÔNG TY TNHH DƯỢC PHẨM HISAMITSU VIỆT NAM</t>
  </si>
  <si>
    <t>472043000146</t>
  </si>
  <si>
    <t>28/5/2007</t>
  </si>
  <si>
    <t>4378142611</t>
  </si>
  <si>
    <t xml:space="preserve">CÔNG TY TNHH DOOSUNG VINA SV </t>
  </si>
  <si>
    <t>Nhơn Trạch 3- GĐ 2</t>
  </si>
  <si>
    <t>472043000515</t>
  </si>
  <si>
    <t>18/6/2008</t>
  </si>
  <si>
    <t>CÔNG TY TRÁCH NHIỆM HỮU HẠN NEW VIỆT NAM</t>
  </si>
  <si>
    <t>4351468634</t>
  </si>
  <si>
    <t xml:space="preserve"> 4351468634</t>
  </si>
  <si>
    <t>CÔNG TY TRÁCH NHIỆM HỮU HẠN WOOSUNG VIỆT NAM</t>
  </si>
  <si>
    <t>345/GP-KCN-ĐN</t>
  </si>
  <si>
    <t>7687114665</t>
  </si>
  <si>
    <t>CÔNG TY TRÁCH NHIỆM HỮU HẠN KUM YOUNG VINA</t>
  </si>
  <si>
    <t>1823/GP</t>
  </si>
  <si>
    <t>24/01/1997</t>
  </si>
  <si>
    <t>4398600622</t>
  </si>
  <si>
    <t>CÔNG TY TRÁCH NHIỆM HỮU HẠN HARADA INDUSTRIES VIỆT NAM</t>
  </si>
  <si>
    <t>472043000357</t>
  </si>
  <si>
    <t>2160801483</t>
  </si>
  <si>
    <t>CÔNG TY TNHH STARITE INTERNATIONAL VIỆT NAM</t>
  </si>
  <si>
    <t>472043001146</t>
  </si>
  <si>
    <t>13/8/2014</t>
  </si>
  <si>
    <t>6526826554</t>
  </si>
  <si>
    <t>CÔNG TY TNHH CSP</t>
  </si>
  <si>
    <t>Suối Tre</t>
  </si>
  <si>
    <t>472023001152</t>
  </si>
  <si>
    <t xml:space="preserve"> 3266745272</t>
  </si>
  <si>
    <t>15/8/2019</t>
  </si>
  <si>
    <t>CÔNG TY TNHH KYC MACHINE INDUSTRY VIỆT NAM</t>
  </si>
  <si>
    <t>1018408404</t>
  </si>
  <si>
    <t>22/12/2016</t>
  </si>
  <si>
    <t>CÔNG TY TNHH SAMTEC VIỆT NAM</t>
  </si>
  <si>
    <t xml:space="preserve">Hoa Kỳ </t>
  </si>
  <si>
    <t xml:space="preserve">Long Thành </t>
  </si>
  <si>
    <t>30/8/2019</t>
  </si>
  <si>
    <t>TRUNG TÂM NGOẠI NGỮ VÀ TOÁN KUMON BIÊN HÒA</t>
  </si>
  <si>
    <t>Tổ chức các khóa học ngắn hạn về Tiếng Anh và Toán theo phương pháp Kumon, Tổ chức các khóa huấn luyện ngắn hạn để chuyển giao phương pháp Kumon.</t>
  </si>
  <si>
    <t>đến ngày 30/4/2026</t>
  </si>
  <si>
    <t>Giang Đièn</t>
  </si>
  <si>
    <t>19/8/2019</t>
  </si>
  <si>
    <t>NHÀ MÁY CÔNG TY TNHH JUVEN FURNITURE</t>
  </si>
  <si>
    <t>Sản xuất hàng dệt sẵn (tấm phủ, ga trải giường, màn, gối,..), thảm, chăn, đệm các loại với quy mô 60.000 sản phẩm/năm, tương đương 3.800 tấn sản phẩm/năm.</t>
  </si>
  <si>
    <t xml:space="preserve">38 (ba mươi tám) năm </t>
  </si>
  <si>
    <t>RHOMBUS INDUSTRIAL CO LTD</t>
  </si>
  <si>
    <t>Room 803, Chevalier House, 45-51 Chatham Road South, Tsim Sha Tsui, Kowloon, Hong Kong.</t>
  </si>
  <si>
    <t>Hồng Kông</t>
  </si>
  <si>
    <t>22/8/2019</t>
  </si>
  <si>
    <t>NHÀ MÁY CÔNG TY TNHH CÔNG NGHỆ GREENYELLOW VIỆT NAM.</t>
  </si>
  <si>
    <t xml:space="preserve">Sản xuất các loại máy đuổi côn trùng với quy mô 1.000.000 sản phẩm/năm, tương đương 800 tấn sản phẩm/năm.
 Sản xuất máy tạo độ ẩm với quy mô 100.000 sản phẩm/năm, tương đương 150 tấn sản phẩm/năm.
</t>
  </si>
  <si>
    <t>GREENYELLOW INTERNATIONAL CO.,LTD</t>
  </si>
  <si>
    <t>Room 747,7/F, Star House, 3 Salisbury Road, Tsim Sha Tsui, Trung Quốc (Hong Kong).</t>
  </si>
  <si>
    <t>23/8/2019</t>
  </si>
  <si>
    <t>NHÀ MÁY CÔNG TY TNHH YONG FENG HARDWARE (VIỆT NAM).</t>
  </si>
  <si>
    <t>Sản xuất và gia công sản phẩm kim loại với quy mô 1.460.000.000.000 sản phẩm/năm, tương đương 300 tấn sản phẩm/năm.</t>
  </si>
  <si>
    <t>YONG FENG HARDWARE COMPANY LIMITED</t>
  </si>
  <si>
    <t>3/F, 55 Ki Lung Street, Prince Edward, Kowloon, Hong Kong, Trung Quốc.</t>
  </si>
  <si>
    <t>CÔNG TY TNHH STANBEE ASIA VINA - NHÀ MÁY SẢN XUẤT NGUYÊN PHỤ LIỆU GIÀY</t>
  </si>
  <si>
    <t>Sản xuất chi tiết giày (mũi giày, miếng đệm lót giày…) và các vật liệu gia cố để bảo vệ chân với quy mô 180 tấn/năm.</t>
  </si>
  <si>
    <t>Nhơn Trạch II - Nhơn Phú</t>
  </si>
  <si>
    <t>STANBEE HOLDING COMPANY PTE. LTD</t>
  </si>
  <si>
    <t>81 Ubi Avenue 4, #09-18, UB. One, Singapore (408830).</t>
  </si>
  <si>
    <t>DỰ ÁN SEA</t>
  </si>
  <si>
    <t xml:space="preserve">Sản xuất tấm phủ sàn từ nhựa tổng hợp PVC (Vinyl) với quy mô 10.000.000 m2/năm.
- Thực hiện quyền xuất khẩu, quyền nhập khẩu và quyền phân phối bán buôn (không thành lập cơ sở bán buôn) các mặt hàng có mã HS: 3918, 3919, 3920, 3921.
</t>
  </si>
  <si>
    <t>NOX CORPORATION</t>
  </si>
  <si>
    <t>467, Sapgyopyeongya-ro, Godeok-myeon, Yesan-gun, Chungcheongnam-do, Korea.</t>
  </si>
  <si>
    <t>NHÀ MÁY CÔNG TY TNHH AVENA</t>
  </si>
  <si>
    <t xml:space="preserve">Mục tiêu và quy mô của dự án:
- Sản xuất máy điều hòa nhiệt độ và cân bằng độ ẩm, máy điều hòa không khí, máy làm lạnh, máy điều hòa trong thang máy, máy làm lạnh công nghiệp, hệ thống máy lạnh trung tâm, máy hút ẩm, hệ thống kho đông lạnh, máy sấy khí, máy sưởi và các chi tiết của máy với quy mô 500 tấn sản phẩm/năm.
- Dịch vụ sửa chữa, bảo dưỡng máy móc thiết bị.
- Dịch vụ lắp đặt hệ thống điện, hệ thống cấp, thoát nước, lò sưởi, điều hòa không khí và máy móc thiết bị công nghiệp.
- Hoàn thiện công trình xây dựng.
- Dịch vụ tư vấn quản lý.
- Thực hiện quyền xuất khẩu, quyền nhập khẩu và quyền phân phối bán buôn (không thành lập cơ sở bán buôn) các mặt hàng có mã HS: 7311, 7322, 8414, 8415, 8418, 8419, 7304, 7306, 7305, 7307, 8481, 7411, 7412, 7606, 7604, 7605, 7608, 7609, 7506, 7505, 7507, 8467, 8463, 8462, 8461, 8460, 8459, 8422, 7318.
</t>
  </si>
  <si>
    <t>Nhơn Trạch 3 - GĐ 2</t>
  </si>
  <si>
    <t>CENTURY INDUSTRY CO., LTD</t>
  </si>
  <si>
    <t>3306Ho, 136 Jiksan-ro Jiksan-eup, Seo-Buk-gu, Cheonan-si, Chungcheongnam-do, (Chungnam Techno Park Beonyeong-gwan).</t>
  </si>
  <si>
    <t>NHÀ MÁY CÔNG TY TNHH VACPRO VIETNAM.</t>
  </si>
  <si>
    <t xml:space="preserve">Sản xuất máy hút bụi, máy lọc không khí, máy làm vườn, máy lau sàn, đồ gia dụng với quy mô 1.000.000 tấn sản phẩm/năm.
- Sản xuất phụ kiện máy móc bằng nhựa (dùng cho động cơ máy hút bụi, máy lọc không khí, máy lau sàn, đồ gia dụng và máy móc thiết bị dùng trong nông nghiệp, lâm nghiệp) với quy mô 2.250 tấn/năm.
- Dịch vụ sửa chữa máy móc thiết bị (đồ gia dụng, máy hút bụi, máy lọc không khí, máy làm vườn) với quy mô 800.000 tấn sản phẩm/năm.
</t>
  </si>
  <si>
    <t xml:space="preserve">: 50 (năm mươi) năm </t>
  </si>
  <si>
    <t>KINGCLEAN HOLDINGS SG CO., PTE.LTD</t>
  </si>
  <si>
    <t>20 Cecil Street #09-02 Plus Singapore(049705).</t>
  </si>
  <si>
    <t>Singapor</t>
  </si>
  <si>
    <t>CÔNG TY TNHH SEMYUNG PIC VINA – CHI NHÁNH LONG ĐỨC.</t>
  </si>
  <si>
    <t>CÔNG TY TNHH SEMYUNG PIC VINA</t>
  </si>
  <si>
    <t>Sản xuất hỗn hợp nhựa resin (dùng làm nguyên liệu để sản xuất tấm EPS, tấm bông thủy tinh, xốp Urethane phun và xốp Urethane cứng) với quy mô 500 tấn sản phẩm/năm.</t>
  </si>
  <si>
    <t>Đến ngày 16/10/2057</t>
  </si>
  <si>
    <t>135/37/26 Nguyễn Hữu Cảnh, phường 22, quận Bình Thạnh, Thành phố Hồ Chí Minh.</t>
  </si>
  <si>
    <t>NHÀ MÁY SẢN XUẤT CỦA CÔNG TY TNHH AEROFOAM MANUFACTURING LLC TẠI KCN GIANG ĐIỀN</t>
  </si>
  <si>
    <t xml:space="preserve">Mục tiêu và quy mô của dự án: 
- Sản xuất băng keo với quy mô 300 tấn/năm;
- Sản xuất các sản phẩm cách nhiệt với quy mô 3.200 tấn/năm;
- Sản xuất ống gió mềm và các phụ kiện với quy mô 200 tấn/năm.
</t>
  </si>
  <si>
    <t>HIRA HOLDING COMPANY LTD.</t>
  </si>
  <si>
    <t>Road Town, Tortola, British Virgin.</t>
  </si>
  <si>
    <t>British Virgin</t>
  </si>
  <si>
    <t>NHÀ MÁY E-WAY VIỆT NAM</t>
  </si>
  <si>
    <t>Sản xuất các loại tã giấy, băng vệ sinh, khăn ướt và tấm lót vệ sinh với quy mô 510.000.000 sản phẩm/năm, tương đương 5.200 tấn sản phẩm/năm.</t>
  </si>
  <si>
    <t>E-WAY INTERNATIONAL BIOTECHNOLOGY DEVELOPMENT LIMITED</t>
  </si>
  <si>
    <t xml:space="preserve">Rm A 11/F Lo Yong Court Comm Bldg 212-220 Lockhart RD, Wanchai Hong Kong. </t>
  </si>
  <si>
    <t>NHÀ MÁY CÔNG TY TNHH AIMER VIỆT NAM.</t>
  </si>
  <si>
    <t>Sản xuất trang phục (quần áo, đồ lót, đồ bơi, đồ ngủ…) với quy mô 6.000.000 sản phẩm/năm, tương đương 500 tấn sản phẩm/năm.</t>
  </si>
  <si>
    <t>AIMER (SINGAPORE) PTE. LTD</t>
  </si>
  <si>
    <t>3 Irving Road #05-09 Tai Seng Centre Singapore (369522).</t>
  </si>
  <si>
    <t>13/9/2019</t>
  </si>
  <si>
    <t>OPTIMA POWER TOOLS VIỆT NAM – NHÀ MÁY LONG KHÁNH.</t>
  </si>
  <si>
    <t>CÔNG TY TNHH OPTIMA POWER TOOLS VIỆT NAM</t>
  </si>
  <si>
    <t xml:space="preserve">Mục tiêu và quy mô của dự án:
- Sản xuất dụng cụ cầm tay và dụng cụ làm vườn chạy bằng điện với quy mô 400.000 sản phẩm/năm;
- Sản xuất phụ kiện máy móc bằng nhựa với quy mô 150.000 sản phẩm/năm;
- Sản xuất phụ kiện máy móc bằng kim loại với quy mô 150.000 sản phẩm/năm;
- Sản xuất bộ sạc và nguồn điện dự phòng (lắp ráp từ các bộ phận có sẵn) với quy mô 100.000 sản phẩm/năm.
</t>
  </si>
  <si>
    <t>Lô F, Khu công nghiệp Lộc An – Bình Sơn, xã Long An, huyện Long Thành, tỉnh Đồng Nai.</t>
  </si>
  <si>
    <t>4327832735</t>
  </si>
  <si>
    <t>25/3/2016</t>
  </si>
  <si>
    <t>CÔNG TY TNHH JINYANG</t>
  </si>
  <si>
    <t>Nhơn Trạch 2 - Lộc Khang</t>
  </si>
  <si>
    <t>472043001248</t>
  </si>
  <si>
    <t>24/6/2015</t>
  </si>
  <si>
    <t>1083072746</t>
  </si>
  <si>
    <t>CÔNG TY TNHH TAIYOSHA ELECTRIC VIỆT NAM</t>
  </si>
  <si>
    <t>1054782477</t>
  </si>
  <si>
    <t>CÔNG TY TNHH DK SUNGSHIN VINA</t>
  </si>
  <si>
    <t>9928987507</t>
  </si>
  <si>
    <t>CÔNG TY TNHH WHOLE FOOD LAND</t>
  </si>
  <si>
    <t>2174397243</t>
  </si>
  <si>
    <t>14/03/2018</t>
  </si>
  <si>
    <t>DỰ ÁN CÔNG TY TNHH I-DEN VIỆT NAM TẠI KCN GIANG ĐIỀN</t>
  </si>
  <si>
    <t>47211000909</t>
  </si>
  <si>
    <t>21/12/2011</t>
  </si>
  <si>
    <t>6576370720</t>
  </si>
  <si>
    <t>CHI NHÁNH CÔNG TY CỔ PHẦN EVERPIA</t>
  </si>
  <si>
    <t>Biên Hòa 1</t>
  </si>
  <si>
    <t>5440507203</t>
  </si>
  <si>
    <t>CÔNG TY TNHH NHỰA JINGGUANG ĐỒNG NAI VIỆT NAM</t>
  </si>
  <si>
    <t>19/9/2019</t>
  </si>
  <si>
    <t>NHÀ MÁY CÔNG TY TNHH NEEDLEWORKS PLUS</t>
  </si>
  <si>
    <t>Sản xuất vải ren các loại với quy mô 320 tấn sản phẩm/năm.</t>
  </si>
  <si>
    <t>D &amp; T TEXTILE (HK) LIMITED</t>
  </si>
  <si>
    <t>Flat/Rm 390, 3F., Peninsula Centre, 67 Mody Road, Tsimshatsui East, Kowloon, Trung Quốc (Hong Kong).</t>
  </si>
  <si>
    <t>DỰ ÁN CÔNG TY TNHH WATAKYU VIỆT NAM</t>
  </si>
  <si>
    <t xml:space="preserve">Giặt là và làm sạch các sản phẩm chăn, ga, gối, đệm, trang phục, khăn tắm và các sản phẩm dệt may khác với quy mô 15.600 tấn/năm; 
- Thực hiện quyền xuất khẩu, quyền nhập khẩu, quyền phân phối bán buôn (không thành lập cơ sở bán buôn) các hàng hóa có mã HS 3401, 3402, 3808, 3825, 3922, 5906, 6101      6117, 6201      6217, 6301      6310, 6401      6406, 6501, 6502, 6504       6507, 6601      6603, 6701      6704, 9402      9406, 9603                 ......9619.  
</t>
  </si>
  <si>
    <t>WATAKYU SEIMOA CORPORATION</t>
  </si>
  <si>
    <t>12-2 Chausuzuka, Taga, Ide-cho, Tsuzuki-gun, Kyoto, 610-0396, Nhật Bản.</t>
  </si>
  <si>
    <t>24/9/2019</t>
  </si>
  <si>
    <t>DỰ ÁN POONGLIM CHEMICAL VINA</t>
  </si>
  <si>
    <t>Sản xuất hóa chất phụ gia xử lý vải (không bao gồm hóa chất cơ bản) với quy mô 1.000 tấn sản phẩm/năm.</t>
  </si>
  <si>
    <t>YANGMYUNG CHEM. CO., LTD</t>
  </si>
  <si>
    <t>56-4, Hyundaikia-ro, Paltan-myeon, Hwaseong-si, Gyeonggi-do, Hàn Quốc.</t>
  </si>
  <si>
    <t>25/9/2019</t>
  </si>
  <si>
    <t>DỰ ÁN PHỤ LIỆU QUỐC TẾ REMMINGTON</t>
  </si>
  <si>
    <t xml:space="preserve">Mục tiêu và quy mô dự án: 
- Sản xuất may trang phục với quy mô 50.000 sản phẩm/năm.
- Sản xuất vali, túi xách, giày dép với quy mô 300.000 sản phẩm/năm.
- Sản xuất các loại phụ kiện như mũ, thẻ hành lý vali, bảng hiệu kim loại, dây đai hành lý… với quy mô 5.000.000 sản phẩm/năm.
- Thực hiện quyền xuất khẩu, quyền nhập khẩu và quyền phân phối bán buôn (không thành lập cơ sở bán buôn) các mặt hàng có mã HS: 8447, 8456, 8452, 8451, 8422, 9031, 8444, 5508, 4823, 5512, 3920, 3923, 5806, 5603, 3912, 5907, 5810, 8310, 5807, 6505.
</t>
  </si>
  <si>
    <t>PIN CHUANG INTERNATIONAL CORP</t>
  </si>
  <si>
    <t>Level 2, Lotemau Centre Building, Vaea Street, Apia, Samoa.</t>
  </si>
  <si>
    <t>23/9/2019</t>
  </si>
  <si>
    <t>DỰ ÁN QUẢN LÝ TÀI SẢN DAIWA HOUSE VIỆT NAM</t>
  </si>
  <si>
    <t>DH ASIA INVESTMENT LOTUS PTE. LTD.</t>
  </si>
  <si>
    <t>DỰ ÁN SẢN XUẤT BAO BÌ MYS (ĐỒNG NAI).</t>
  </si>
  <si>
    <t>Sản xuất bao bì giấy (có công đoạn in) với quy mô 70.000 tấn/năm.</t>
  </si>
  <si>
    <t>CÔNG TY TNHH MYS GROUP (VIỆT NAM)</t>
  </si>
  <si>
    <t>Lô KT1-B, Khu công nghiệp Quế Võ (khu mở rộng), xã Nam Sơn, thành phố Bắc Ninh, tỉnh Bắc Ninh, Việt Nam.</t>
  </si>
  <si>
    <t>NHÀ MÁY GIẶT LÀ TẨY TRẮNG HÀN VIỆT.</t>
  </si>
  <si>
    <t xml:space="preserve">Giặt, tẩy trắng, là sản phẩm dệt với quy mô 4.500 tấn/năm.
Sản xuất các sản phẩm may mặc với quy mô 7.540.000 sản phẩm/năm.
</t>
  </si>
  <si>
    <t>Ông GWON HYUKBAE</t>
  </si>
  <si>
    <t>10073) 206-503, 287, Gimpohangang 11-ro, Gimpo-si, Gyeonggi-do, Republic of Korea.</t>
  </si>
  <si>
    <t xml:space="preserve">NHÀ MÁY GIA HỰU ĐỒNG NAI </t>
  </si>
  <si>
    <t>Sản xuất các sản phẩm nội thất (tủ kệ bếp, giường, tủ, bàn ghế, cánh cửa và các sản phẩm từ gỗ) với quy mô 2.280 tấn sản phẩm/năm.</t>
  </si>
  <si>
    <t>JIA HONG ENTERPRISE (HK) LIMITED</t>
  </si>
  <si>
    <t xml:space="preserve">Unit No 634 BLK 1 Kwai on Factory 103-113 Tai Lin Pai RD Kwai chung, NT., Hong Kong (Trung Quốc). </t>
  </si>
  <si>
    <t>DỰ ÁN SẢN XUẤT TRANS MACHINE TECHNOLOGIES VIỆT NAM.</t>
  </si>
  <si>
    <t>Sản xuất gia công cơ khí chính xác sản phẩm kim loại với quy mô 600.000 cái/năm, tương đương 500 tấn/năm.</t>
  </si>
  <si>
    <t>TRANS MACHINE TECHNOLOGIES ASIA LLC</t>
  </si>
  <si>
    <t>920, đường Brenner, thành phố Winston Salem, quận Forsyth, Bắc Carolina, Hoa Kỳ.</t>
  </si>
  <si>
    <t>NHÀ MÁY CÔNG TY CGH TECHNOLOGY (VIETNAM)</t>
  </si>
  <si>
    <t xml:space="preserve">Sản xuất, gia công các loại ống dùng trong máy hút bụi với quy mô 7.200.000 mét/năm;
Sản xuất, gia công linh, phụ kiện dùng trong máy hút bụi với quy mô 7.000.000 bộ sản phẩm/năm.
</t>
  </si>
  <si>
    <t>CHUNGUANG INTERNATIONAL SINGAPORE PTE. LTD</t>
  </si>
  <si>
    <t>50 Raffles Place #34-04 Singapore Land Tower, Singapore (048623).</t>
  </si>
  <si>
    <t>DỰ ÁN MASTERPLAN VINA.</t>
  </si>
  <si>
    <t>Tư vấn kỹ thuật về việc lắp đặt và sửa chữa máy móc, thiết bị công nghiệp; lắp đặt và sửa chữa máy móc, thiết bị công nghiệp.</t>
  </si>
  <si>
    <t>MASTER PLAN CO., LTD</t>
  </si>
  <si>
    <t>(Jeonmi-dong 1-ga), 229, Gwahak-ro, Deokjin-gu, Jeonju-si, Jeollabuk-do, Korea.</t>
  </si>
  <si>
    <t>17/10/2019</t>
  </si>
  <si>
    <t>NHÀ MÁY SẢN XUẤT BAO BÌ XIANGQUAN (VIỆT NAM).</t>
  </si>
  <si>
    <t xml:space="preserve">Sản xuất và gia công bao bì các loại bằng giấy và nhựa với quy mô 2.520 tấn sản phẩm/năm. Trong quy trình sản xuất có công đoạn in.
- Sản xuất logo các loại bằng giấy, nhựa, kim loại với quy mô 9.600.000 sản phẩm/năm. Trong quy trình sản xuất có công đoạn in.
- Sản xuất các loại tấn dán, nhãn tự dính, nhãn nhiệt, nhãn truyền nhiệt, nhãn thông thường, nhãn điện tử với quy mô 60.000.000 sản phẩm/năm.
- Sản xuất miếng cách điện, dẫn điện, màng bảo vệ bằng nhựa với quy mô 12.000.000 sản phẩm/năm.
- Sản xuất miếng bọt hoãn xung với quy mô 9.600.000 sản phẩm/năm.
- Sản xuất băng keo hai mặt với quy mô 9.600.000 sản phẩm/năm.
- Thực hiện quyền nhập khẩu và quyền phân phối bán buôn (không thành lập cơ sở bán buôn) các mặt hàng có mã HS sau: 9612, 8443, 5906.1000, 8309. 9089, 5807, 4819, 4821, 6806, 9834, 8473, 4823.
</t>
  </si>
  <si>
    <t>HONGKONG GUANGJIU INDUSTRIAL CO., LIMITED</t>
  </si>
  <si>
    <t>Phòng 1902 Easey Comm Bldg 253-261, đường Hennessy, Wanchai, Trung Quốc (Hong Kong).</t>
  </si>
  <si>
    <t>22/10/2019</t>
  </si>
  <si>
    <t>NHÀ MÁY SẢN XUẤT HK LASER VINA</t>
  </si>
  <si>
    <t xml:space="preserve">Mục tiêu và quy mô dự án:
 - Sản xuất, gia công linh kiện, phụ kiện bằng kim loại với quy mô 75.000 sản phẩm/năm.
- Sản xuất nắp, vỏ bọc bằng kim loại với quy mô 30.000 sản phẩm/năm.
- Thực hiện quyền xuất khẩu, quyền nhập khẩu các mặt hàng có mã HS sau: 8456, 8462, 8432.
</t>
  </si>
  <si>
    <t xml:space="preserve">Nhơn Trạch 2 </t>
  </si>
  <si>
    <t>Ông ATAKAN ATLAS</t>
  </si>
  <si>
    <t>11-3, Jaeungari 1 gil, Jiksan eup, Cheonan Si, Chungcheongnam Do, Korea.</t>
  </si>
  <si>
    <t>NHÀ MÁY CƠ ĐIỆN ROTONG VIỆT NAM</t>
  </si>
  <si>
    <t>Sản xuất các thiết bị, phụ tùng cơ điện tiết kiệm năng lượng, động cơ điện, mô tơ, bộ tăng áp có gắn tua-bin với quy mô 6.000.000 sản phẩm/năm.</t>
  </si>
  <si>
    <t>Kể từ ngày cấp Giấy chứng nhận đăng ký đầu tư đến hết ngày 31 tháng 12 năm 2053.</t>
  </si>
  <si>
    <t>Nhơn Trạch 3 - GĐ 1</t>
  </si>
  <si>
    <t>CÔNG TY TNHH ĐIỆN MÁY LỘ THÔNG CHIẾT GIANG</t>
  </si>
  <si>
    <t>Cao cảnh, thôn Ngư Giang, thị trấn Giang Tảo, thành phố Chư Kỵ, tỉnh Triết Giang, Trung Quốc.</t>
  </si>
  <si>
    <t>NHÀ MÁY SẢN XUẤT VẢI LÓT SHAN HONG VIỆT NAM.</t>
  </si>
  <si>
    <t>Sản xuất, gia công các linh phụ kiện cho ngành giày dép, các chi tiết và phụ kiện của nón bằng vải, các loại vải lót với quy mô 3.000.000 mét/năm (tương đương 4.500.000 sản phẩm/năm).</t>
  </si>
  <si>
    <t>Nhơn Phú</t>
  </si>
  <si>
    <t>Ông YIN HAIJUN</t>
  </si>
  <si>
    <t>Room 1602, Building 7, Hengda City, Wanggang Hamlet, Longgang Economic Development Zone, Hefei City, Anhui Province, China.</t>
  </si>
  <si>
    <r>
      <t>Kinh doanh bất động sản (cho thuê nhà xưởng, nhà kho) với diện tích 20.000 m</t>
    </r>
    <r>
      <rPr>
        <vertAlign val="superscript"/>
        <sz val="14"/>
        <color indexed="8"/>
        <rFont val="Times New Roman"/>
        <family val="1"/>
      </rPr>
      <t>2</t>
    </r>
    <r>
      <rPr>
        <sz val="14"/>
        <color indexed="8"/>
        <rFont val="Times New Roman"/>
        <family val="1"/>
      </rPr>
      <t>.</t>
    </r>
  </si>
  <si>
    <t>472043000933</t>
  </si>
  <si>
    <t>5412777082</t>
  </si>
  <si>
    <t>CÔNG TY TNHH KCTC VINA</t>
  </si>
  <si>
    <t>Hàn quốc</t>
  </si>
  <si>
    <t>472043001236</t>
  </si>
  <si>
    <t>29/5/2015</t>
  </si>
  <si>
    <t>3203401860</t>
  </si>
  <si>
    <t>20/9/2019</t>
  </si>
  <si>
    <t>CÔNG TY TNHH NISSEI SURFACE TREATMENT TECHNOLOGY VIỆT NAM</t>
  </si>
  <si>
    <t>Logn Đức</t>
  </si>
  <si>
    <t>7668343990</t>
  </si>
  <si>
    <t>29/6/2019</t>
  </si>
  <si>
    <t>CÔNG TY TNHH FLEX SHIN-EI</t>
  </si>
  <si>
    <t>472043000463</t>
  </si>
  <si>
    <t>7615112544</t>
  </si>
  <si>
    <t>CÔNG TY TRÁCH NHIỆM HỮU HẠN BULTEL INTERNATIONAL (VIỆT NAM)</t>
  </si>
  <si>
    <t>26/9/2019</t>
  </si>
  <si>
    <t>CÔNG TY TNHH MTV KOREA JCC VIỆT NAM</t>
  </si>
  <si>
    <t>5490106948</t>
  </si>
  <si>
    <t>CÔNG TY TNHH GRAND TREASURE VINA</t>
  </si>
  <si>
    <t>472023000424</t>
  </si>
  <si>
    <t xml:space="preserve"> 7640825000</t>
  </si>
  <si>
    <t>CÔNG TY TNHH PHOSPIN</t>
  </si>
  <si>
    <t>7655176865</t>
  </si>
  <si>
    <t>CÔNG TY TNHH SEO INCHEON VIỆT NAM</t>
  </si>
  <si>
    <t>7627806436</t>
  </si>
  <si>
    <t>CÔNG TY TRÁCH NHIỆM HỮU HẠN DOUBLE DRAGON</t>
  </si>
  <si>
    <t xml:space="preserve">8731190358 </t>
  </si>
  <si>
    <t>8731190358</t>
  </si>
  <si>
    <t>NHÀ MÁY CÔNG TY TNHH HANG NAM VINA</t>
  </si>
  <si>
    <t>471043000123</t>
  </si>
  <si>
    <t>30/6/2008</t>
  </si>
  <si>
    <t>9882827316</t>
  </si>
  <si>
    <t>3278518810</t>
  </si>
  <si>
    <t>21/10/2019</t>
  </si>
  <si>
    <t>5462602804</t>
  </si>
  <si>
    <t>01/01/2019 - 31/12/2019</t>
  </si>
  <si>
    <t>KHU DÂN CƯ TCL</t>
  </si>
  <si>
    <t>Đầu tư xây dựng khu dân cư theo qui hoạch</t>
  </si>
  <si>
    <t>Theo QĐ 1074/QĐ.CT.UBT ngày 16/4/2001</t>
  </si>
  <si>
    <t>Biên Hòa</t>
  </si>
  <si>
    <t>18/11/2019</t>
  </si>
  <si>
    <t>SẢN XUẤT BÀN, GHẾ SOFA CÁC LOẠI</t>
  </si>
  <si>
    <t>Sản xuất bàn, ghế sofa các loại</t>
  </si>
  <si>
    <t>đến ngày 31/12/2028</t>
  </si>
  <si>
    <t>24/10/2019</t>
  </si>
  <si>
    <t>DỰ ÁN SẢN XUẤT INNOVATIVE LIGHTING</t>
  </si>
  <si>
    <t>Sản xuất các thiết bị chiếu sáng dân dụng và thiết bị chiếu sáng dùng trong công nghiệp với quy mô 300 tấn/năm.</t>
  </si>
  <si>
    <t>Bà MO FEI</t>
  </si>
  <si>
    <t>202, Building 8, Regency 1, Lignan Tiandi, Foshan, Guangdong, Trung Quốc.</t>
  </si>
  <si>
    <t>30/10/2019</t>
  </si>
  <si>
    <t>DỰ ÁN SẢN XUẤT KIM LOẠI CHÍNH XÁC REGENT VIỆT NAM.</t>
  </si>
  <si>
    <t xml:space="preserve">Sản xuất, gia công sản phẩm kim loại (ốc vít, lò xo, các bộ phận chi tiết trong ngành cơ khí….) với quy mô 12.000.000 cái/năm, tương đương 750 tấn/năm. </t>
  </si>
  <si>
    <t>Ông LIU LI BIN</t>
  </si>
  <si>
    <t>Số 5, Tập đoàn Shawo, làng Yangmei, Jinling, huyện Zhanggong, Thành phố Cang Châu, tỉnh Giang Tây, Trung Quốc.</t>
  </si>
  <si>
    <t>29/10/2019</t>
  </si>
  <si>
    <t>NHÀ MÁY RONGBAOYU (VIỆT NAM)</t>
  </si>
  <si>
    <t xml:space="preserve"> Sản xuất màng nhựa bọc thực phẩm, sản phẩm, linh kiện và khuôn mẫu bằng nhựa với quy mô 348.000 sản phẩm/năm, tương đương 208 tấn/năm.
- Lắp ráp các sản phẩm nhựa trong ngành cơ điện, dân dụng, điện tử - viễn thông với công suất 48.000 sản phẩm/năm, tương đương 240 tấn/năm.
</t>
  </si>
  <si>
    <t>RONGBAOYU (HONGKONG) INVESTMENT COMPANY LIMITED</t>
  </si>
  <si>
    <t>Office No.7, 9/F., Wealth Commercial Center, 48 Kwong Wa Street, Mongkok, Kowloon, Hong Kong.</t>
  </si>
  <si>
    <t>DỰ ÁN NHÀ MÁY CÔNG TY TNHH TEXON NON WOVEN VIỆT NAM.</t>
  </si>
  <si>
    <t>Sản xuất, gia công các bộ phận của giày dép với quy mô 40 triệu sản phẩm/năm (tương đương 12.000 tấn sản phẩm/năm).</t>
  </si>
  <si>
    <t>TEXON NON WOVEN LTD.</t>
  </si>
  <si>
    <t>21  Hinderwell Lane, Runswick Bay, North Yorkshire TS135HR, Vương quốc Anh.</t>
  </si>
  <si>
    <t>NHÀ MÁY SẢN XUẤT ARA GAYA VINA</t>
  </si>
  <si>
    <t xml:space="preserve">Sản xuất tời (palăng) dùng cho cần trục, cầu trục công nghiệp với quy mô 130 tấn sản phẩm/năm;
- Sản xuất các loại cầu trục với quy mô 15 tấn sản phẩm/năm;
- Sửa chữa, bảo trì, bảo dưỡng sản phẩm do Công ty sản xuất.
</t>
  </si>
  <si>
    <t>DAOL INDUSTRY CO., LTD</t>
  </si>
  <si>
    <t xml:space="preserve"> 311-5 Hamui-ro, Chilseo-Myeon, Haman-gun, Gyeongsangnam-do, Korea.</t>
  </si>
  <si>
    <t xml:space="preserve">NHÀ MÁY CÔNG NGHỆ ĐIỆN TỬ - NGHE NHÌN BOE (VIỆT NAM). </t>
  </si>
  <si>
    <t xml:space="preserve">Sản xuất tivi với quy mô 2.000.000 sản phẩm/năm.
- Sản xuất màn hình với quy mô 1.000.000 sản phẩm/năm.
</t>
  </si>
  <si>
    <t>CÔNG TY TNHH ĐIỆN TỬ GAOCHUANG (SUZHOU)</t>
  </si>
  <si>
    <t>No.1088, Dajing Road, Wujiang Economic Technology Development Zone, Suzhou City, Jiangsu, China.</t>
  </si>
  <si>
    <t>NHÀ MÁY SẢN XUẤT THUỐC THÚ Y – THỦY SẢN CỦA CÔNG TY TNHH BAYER VIỆT NAM.</t>
  </si>
  <si>
    <t>CÔNG TY TNHH BAYER VIỆT NAM</t>
  </si>
  <si>
    <t xml:space="preserve">Mục tiêu thực hiện dựán:
 + Sản xuất các loại premixes làm thức ăn chăn nuôi cho gia súc, gia cầm và vật nuôi làm kiểng, sản phẩm nuôi trồng thủy sản với quy mô 10.000 tấn/năm;
 + Sản xuất các sản phẩm sinh học, vi sinh vật, hóa chất, chất xử lý cải thiện môi trường trong nuôi trồng thủy sản, kho thức ăn, trang trại chăn nuôi với quy mô 5.000 tấn/năm;
 + Sản xuất thuốc thú y và vắc-xin với quy mô 1.000 tấn/năm;
 + Thực hiện dịch vụ nghiên cứu thị trường (CPC 86401);
 + Thực hiện dịch vụ nghiên cứu và phát triển khoa học tự nhiên (CPC 851);
 + Thực hiện dịch vụ tư vấn quản lý chung, tư vấn quản lý tiếp thị, tư vấn quản lý sản xuất và tư vấn quản lý khác (CPC 865);
 + Thực hiện quyền xuất khẩu, nhập khẩu và phân phối bán buôn (không thành lập cơ sở bán buôn).
</t>
  </si>
  <si>
    <t>Lô 118/4 Khu công nghiệp Long Bình hiện đại (Amata), phường Long Bình, thành phố Biên Hòa, tỉnh Đồng Nai.</t>
  </si>
  <si>
    <t>: NHÀ MÁY SẢN XUẤT CỦA CÔNG TY TNHH NGUYÊN PHỤ LIỆU GIÀY RHENO (VN) TẠI KCN LONG THÀNH.</t>
  </si>
  <si>
    <t>CÔNG TY TNHH NGUYÊN PHỤ LIỆU GIÀY RHENO (VN)</t>
  </si>
  <si>
    <t>Sản xuất và gia công miếng lót giày với quy mô 800 tấn sản phẩm/năm, tương đương 80.000.000 đôi/năm.</t>
  </si>
  <si>
    <t>Lô 25, KCX và CN Linh Trung III, xã An Tịnh, huyện Trảng Bàng, tỉnh Tây Ninh.</t>
  </si>
  <si>
    <t>NHÀ MÁY YIN HWA SHOES LASTS VIET NAM</t>
  </si>
  <si>
    <t>Sản xuất, gia công khuôn (phom) giày bằng nhựa với quy mô 800.000 đôi/năm, tương đương 1.600 tấn sản phẩm/năm.</t>
  </si>
  <si>
    <t>ORIGINAL DESIGNS DEVELOPMENTS LIMITED</t>
  </si>
  <si>
    <t>Ickhams Cay II, Road Town, Tortola, VG1110, British Virgin Islands.</t>
  </si>
  <si>
    <t>23/10/2006</t>
  </si>
  <si>
    <t>472042000004</t>
  </si>
  <si>
    <t>Công ty TNHH MJ Apparel</t>
  </si>
  <si>
    <t>4368404143</t>
  </si>
  <si>
    <t xml:space="preserve"> 4368404143</t>
  </si>
  <si>
    <t>CÔNG TY TNHH HAESUNG VIỆT NAM</t>
  </si>
  <si>
    <t>3224851632</t>
  </si>
  <si>
    <t>28/6/2018</t>
  </si>
  <si>
    <t>CÔNG TY TNHH VINA SANEMATSU</t>
  </si>
  <si>
    <t>472043001207</t>
  </si>
  <si>
    <t>16/3/2015</t>
  </si>
  <si>
    <t>5461365788</t>
  </si>
  <si>
    <t>28/10/2019</t>
  </si>
  <si>
    <t>CÔNG TY TNHH CI BAO</t>
  </si>
  <si>
    <t>472043001047</t>
  </si>
  <si>
    <t>2140208043</t>
  </si>
  <si>
    <t>CÔNG TY TNHH MEN-CHUEN VIỆT NAM</t>
  </si>
  <si>
    <t>Anguilla</t>
  </si>
  <si>
    <t>47212001183</t>
  </si>
  <si>
    <t>26/12/2014</t>
  </si>
  <si>
    <t>1015684684</t>
  </si>
  <si>
    <t>CÔNG TY TNHH POWERKNIT VIỆT NAM</t>
  </si>
  <si>
    <t xml:space="preserve">9851594659 </t>
  </si>
  <si>
    <t>Nhật Bản - Việt Nam</t>
  </si>
  <si>
    <t>Hàn Quốc - Việt Nam</t>
  </si>
  <si>
    <t>KHU DÂN CƯ VMEP</t>
  </si>
  <si>
    <t>Đầu tư xây dựng khu cao ốc thương mại, căn hộ theo quy hoạch</t>
  </si>
  <si>
    <t>thời hạn thuê đất còn lại theo QĐ 598/TTG ngày 23/9/1995 của TTCP</t>
  </si>
  <si>
    <t>KP 5, Phường Tam Hiệp, thành phố Biên Hòa, Đồng Nai</t>
  </si>
  <si>
    <t>Công ty HH Chế tạo CN và Gia công chế biến hàng Xuất khẩu VN (VMEP)</t>
  </si>
  <si>
    <t>Cayman Island</t>
  </si>
  <si>
    <t xml:space="preserve"> 21/11/2019</t>
  </si>
  <si>
    <t>AQUA RIVESIDE CITY (tách một phần dự án Aqua Dona)</t>
  </si>
  <si>
    <t>Đầu tư xây dựng và kinh doanh khu đô thị gồm các khu nhà ở, cao ốc văn phòng, khách sạn, trung tâm thương mại dịch vụ, du lịch với sự đồng bộ hạ tầng kỹ thuật theo quy hoạch chi tiết xây dựng tỷ lệ 1/500 được UBND tỉnh Đồng Nai phê duyệt</t>
  </si>
  <si>
    <t>50 năm kể từ ngày 22/4/2008</t>
  </si>
  <si>
    <t>xã Long Hưng, thành phố Biên Hòa, tỉnh Đồng Nai</t>
  </si>
  <si>
    <t xml:space="preserve">
Công ty TNHH Đầu tư Bất động sản Long Hưng Phát</t>
  </si>
  <si>
    <t>toà nhà Sun Wah, 115 Nguyễn Huệ, phường Bến Nghé, Quận 1, thành phố Hồ Chí Minh</t>
  </si>
  <si>
    <t>New Zealand</t>
  </si>
  <si>
    <t>CÔNG TY TNHH MANUFACTURING WEIDA (VIỆT NAM)</t>
  </si>
  <si>
    <t xml:space="preserve"> sản xuất công tắc điện, linh kiện điện, phụ kiện dụng cụ điện; sản xuất các dụng cụ cầm tay: Giá đỡ mũi khoan, máy khoan cầm tay, kìm, tua vít, mũi khoan.
Quy mô:  Sản xuất công tắc điện, linh kiện điện, phụ kiện dụng cụ điện: công suất 5.000.000 cái/năm. - Sản xuất các dụng cụ cầm tay: Giá đỡ mũi khoan, máy khoan cầm tay, kìm, tua vít, mũi khoan: công suất 10.000.000 cái/năm.</t>
  </si>
  <si>
    <t>đến ngày 21/7/2024</t>
  </si>
  <si>
    <t>phường Tam Phước, thành phố Biên Hòa, tỉnh Đồng Nai (thuê nhà xưởng DNTN Hồng Ngân)</t>
  </si>
  <si>
    <t xml:space="preserve"> Shandong Weida Machinery Co.,Ltd</t>
  </si>
  <si>
    <t>No.2 Zhonghan Road Lushan town, Lingang Economic and Tecnological Development zone, Weihai City, Shangdong province, China.</t>
  </si>
  <si>
    <t xml:space="preserve"> 22/11/2019</t>
  </si>
  <si>
    <t>CÔNG TY TNHH MS METAL</t>
  </si>
  <si>
    <t>Thực hiện quyền xuất khẩu, quyền nhập khẩu, quyền phân phối bán buôn (không thành lập cơ sở bán buôn), quyền phân phối bán lẻ (không thành lập cơ sở bán lẻ) các loại hàng hóa có mã HS sau: 7403, 7407, 7601, 7604, 7605, 7901, 7903, 7904, 7801, 8003, 2817</t>
  </si>
  <si>
    <t>đến ngày 31/12/2021</t>
  </si>
  <si>
    <t>phòng R401-2, Tòa nhà Trung tâm Dịch vụ Amata, Khu thương mại Amata, phường Long Bình, thành phố Biên Hòa, tỉnh Đồng Nai, Việt Nam.</t>
  </si>
  <si>
    <t>VƯỜN LAN HỒNG THÁI DƯƠNG</t>
  </si>
  <si>
    <t xml:space="preserve">- Trồng rau, đậu các loại và trồng hoa, cây cảnh;
- Nhân và chăm sóc cây giống nông nghiệp;
- Hoạt động dịch vụ sau thu hoạch;
Quy mô: - Hoa lan: dự kiến 20 tấn/năm trong năm đầu tiên, những năm tiếp theo khoảng 50 tấn/năm.
- Trồng rau: dự kiến 20 tấn/năm trong năm đầu tiên, những năm tiếp theo khoảng 50 tấn/năm.
</t>
  </si>
  <si>
    <t>đến ngày 28/02/2061</t>
  </si>
  <si>
    <t>Phân khu chăn nuôi và trồng trọt tập trung (Phân khu 3A) thuộc Khu liên hợp Công Nông nghiệp Dofico tại xã Xuân Thành, huyện Xuân Lộc</t>
  </si>
  <si>
    <t xml:space="preserve">Ông Yang, Min – Ching </t>
  </si>
  <si>
    <t>số 6-533, thôn Khai Hóa, huyện Hạ Quản, thành phố Đài Nam, Đài Loan</t>
  </si>
  <si>
    <t>VƯỜN LAN HONG JAN GREENHOUSE</t>
  </si>
  <si>
    <t xml:space="preserve">Ông Hu, Che – Chia </t>
  </si>
  <si>
    <t>số 17, thôn Đại Đàm, hương Tân Cảng, huyện Gia Nghĩa, Đài Loan</t>
  </si>
  <si>
    <t>VƯỜN LAN HOA LAN XUÂN LỘC</t>
  </si>
  <si>
    <t xml:space="preserve">Bà Huang, Shih – Ting </t>
  </si>
  <si>
    <t>số 139, phố Hòa Bình, khu Ngọc Tỉnh, thành phố Đài Nam, Đài Loan</t>
  </si>
  <si>
    <t>ấp Tân Cang, xã Phước Tân, thành phố Biên Hòa, tỉnh Đồng Nai  (thuê nhà kho của Công ty CP Tiến Nga)</t>
  </si>
  <si>
    <t>Tấng 2, Cao ốc Sonadezi, Số 1, Đường 1, KCN BH 1, Phường An BÌnh, BH, ĐN làm vp làm việc (không chứa và giao nhận hàng hóa)</t>
  </si>
  <si>
    <t>KP8, QL1, Phường Long Bình, BH (thuê một phầ nhà máy của Cty TNHH Thanh Bình gồm:  8D, 9E, 10F và một phần 11G)</t>
  </si>
  <si>
    <t>số 45 đường D9, KDC đường Võ Thị Sáu, phường Thống Nhất, thành phố Biên Hòa, tỉnh Đồng Nai. (qua việc thuê nhà của Ông Nguyễn Quang Sáng và Bà Dương Thị Phương Thảo theo Hợp đồng thuê nhà ngày 03/4/2019 và phụ lục hợp đồng số 01 ngày 01/8/2019).</t>
  </si>
  <si>
    <t>Xa lộ Hà Nội, phường Tân Biên, thành phố Biên Hòa, tỉnh Đồng Nai.</t>
  </si>
  <si>
    <t>ấp 5, xã Thạnh Phú, huyện Vĩnh Cửu, tỉnh Đồng Nai  (thuê nhà xưởng của Cty TNHH CN Dona Quế Bằng)</t>
  </si>
  <si>
    <t>Công ty TNHH Olam Việt Nam (Doanh nghiệp có vốn đầu tư nước ngoài)</t>
  </si>
  <si>
    <t>đường Lê Duẩn, phường Nghĩa Tân, thị xã Gia Nghĩa, tỉnh Đắk Nông, Việt Nam</t>
  </si>
  <si>
    <t>1. Cty TNHH Sanki Service Corporation 
2. Ông Yoshikane Nakashima
3. Công ty CP Sonadezi Giang Điền</t>
  </si>
  <si>
    <t>1. Naram Co., Ltd
2. Ông Bae Keuk Hwan
3. Ông Yoo Yeo Hoon 
4. Ông Nguyễn Ngọc Tiến
5. Bà Đặng Tường Thị Hà</t>
  </si>
  <si>
    <t>CÔNG TY TNHH KUMON VIỆT NAM (Doanh nghiệp có vốn đầu tư nước ngoài)</t>
  </si>
  <si>
    <t xml:space="preserve"> số 18A/35 và 18A/37, đường Nguyễn Thị Minh Khai, Phường Đa Kao, Quận 1, Thành phố Hồ Chí Minh, Việt Nam</t>
  </si>
  <si>
    <t>Cty Điện và Điện tử TCL (Việt Nam)</t>
  </si>
  <si>
    <t>Xa lộ Hà Nội, phường Tân Biên, Biên Hòa, Đồng Nai</t>
  </si>
  <si>
    <t>Công ty TNHH Fine Home Sofa Việt Nam</t>
  </si>
  <si>
    <t>54 Bis Nguyễn Đình Chiểu, Phường Đa Kao, Quận 1, TP HCM</t>
  </si>
  <si>
    <t>- Trồng rau, đậu các loại và trồng hoa, cây cảnh;
- Nhân và chăm sóc cây giống nông nghiệp;
- Hoạt động dịch vụ sau thu hoạch;
- Xây dựng nhà các loại: xây dựng nhà màng, nhà kính;
- Công tác lắp dựng và lắp đặt: lắp đặt nhà màng, nhà kính.
Quy mô: - Hoa lan: dự kiến 20 tấn/năm trong năm đầu tiên, những năm tiếp theo khoảng 50 tấn/năm.
- Trồng rau: dự kiến 20 tấn/năm trong năm đầu tiên, những năm tiếp theo khoảng 50 tấn/năm.
- Thi công lắp đặt nhà màng, nhà kính: 20 hợp đồng/năm trong năm đầu tiên, những năm tiếp theo khoảng 50 hợp đồng/năm.</t>
  </si>
  <si>
    <t>- Trồng rau, đậu các loại và trồng hoa, cây cảnh;
- Nhân và chăm sóc cây giống nông nghiệp;
- Hoạt động dịch vụ sau thu hoạch.
Quy mô: - Hoa lan: dự kiến 20 tấn/năm trong năm đầu tiên, những năm tiếp theo khoảng 50 tấn/năm.
- Trồng rau: dự kiến 20 tấn/năm trong năm đầu tiên, những năm tiếp theo khoảng 50 tấn/năm.</t>
  </si>
  <si>
    <t xml:space="preserve">6526554246 </t>
  </si>
  <si>
    <t>14/11/2019</t>
  </si>
  <si>
    <t>CÔNG TY HỮU HẠN CHẾ TẠO CÔNG NGHIỆP VÀ GIA CÔNG CHẾ BIẾN HÀNG XUẤT KHẨU VIỆT NAM (VMEP)</t>
  </si>
  <si>
    <t xml:space="preserve">a) Gia công sản xuất linh kiện, phụ tùng xe gắn máy và lắp ráp, sản xuất xe gắn máy và động cơ xe máy, cụ thể:
+ Sản xuất, lắp ráp xe máy: 540.000 chiếc/năm.
+ Sản xuất linh kiện phụ tùng xe máy: 30.000.000 USD/năm, tương đương 540.000 sản phẩm/năm (tương đương 54,000 tấn sản phẩm/năm).
b) Thực hiện quyền nhập khẩu và phân phối các linh kiện, cụm linh kiện là bộ phận cấu thành của xe máy do VMEP sản xuất tại Việt Nam để bán cho các thương nhân đã có thỏa thuận với VMEP về việc thực hiện dịch vụ sửa chữa, bảo dưỡng, bảo hành xe máy của VMEP.
c) Thành lập trung tâm đào tạo nội bộ và nhà nghỉ cho học viên thực hiện tại Khu dân cư phường An Bình, thành phố Biên Hòa, tỉnh Đồng Nai.
d) Thành lập trung tâm nghiên cứu và phát triển thực hiện tại phường Long Bình và xã Phước Tân, thành phố Biên Hòa, tỉnh Đồng Nai.
đ) Sản xuất lắp ráp xe đạp điện, xe máy điện, xe máy đi trên nước, thuyền, xe vận chuyển trong nông nghiệp, máy phát điện, máy cắt cỏ, động cơ thông dụng
e) Sản xuất gia công các linh kiện bằng kim loại, xử lý nhiệt, sơn điện ly, sơn nhựa linh kiện nhựa, sơn linh kiện sắt thép.
g) Sản xuất linh kiện, phụ kiện theo xe nêu trên và những phụ kiện hỗ trợ cho người sử dụng xe hai bánh gắn máy, xe đạp các loại.
Mục tiêu tại mục đ, e, g được thực hiện tại các địa điểm dự án của Công ty tại nhà máy linh kiện Khu công nghiệp Hố Nai, riêng tại địa điểm Lô số 4, đường 5C, Khu công nghiệp Nhơn Trạch II, xã Hiệp Phước, huyện Nhơn Trạch, tỉnh Đồng Nai, Công ty thực hiện việc hoàn thiện sản phẩm (sơn) và đóng gói sản phẩm (không đầu tư thêm).
</t>
  </si>
  <si>
    <t>VIETNAM MANUFACTURING &amp; EXPORT PROCESSING COMPANY (HOLDINGS) LIMITED</t>
  </si>
  <si>
    <t>Scotia Centre, 4th Floor, P.O Box 2804, George Town, Granhs Cayman, Cayman Island.</t>
  </si>
  <si>
    <t>19/11/2019</t>
  </si>
  <si>
    <t>NHÀ MÁY CÔNG TY SUNSHINE HOME PRODUCT VIỆT NAM</t>
  </si>
  <si>
    <t xml:space="preserve">Mục tiêu và quy mô của dự án:
- Sản xuất lò sưởi với quy mô 300.000 sản phẩm/năm;
- Sản xuất lò nướng với quy mô 100.000 sản phẩm/năm;
- Sản xuất hòm thư với quy mô 300.000 sản phẩm/năm;
- Sản xuất bo mạch điều khiển với quy mô 50.000 sản phẩm/năm;
- Sản xuất linh kiện cơ khí với quy mô 300.000 sản phẩm/năm.
</t>
  </si>
  <si>
    <t>ZHONGSHAN SUNSHINE ELECTRICAL APPLIANCE TECH CO., LTD</t>
  </si>
  <si>
    <t>Site 1 of 3/F, No.2, Yonggi 3rd Road, Henglan Town, Zhongshan City, China.</t>
  </si>
  <si>
    <t>20/11/2019</t>
  </si>
  <si>
    <t>DỰ ÁN NHÀ MÁY SẢN XUẤT CÔNG TY TNHH NADFINLO VIỆT NAM</t>
  </si>
  <si>
    <t xml:space="preserve">Mục tiêu và quy mô dự án:
- Sản xuất các loại khuôn và các bộ phận có liên quan của khuôn, các sản phẩm bằng plastic dùng trong gia dụng, y tế, công nghiệp với quy mô 3.000.000 sản phẩm/năm, tương đương 675 tấn/năm. Trong quy trình sản xuất có công đoạn in.
- Sản xuất đồ chơi trẻ em bằng plastic với quy mô 1.000.000 sản phẩm/năm, tương đương 225 tấn/năm. Trong quy trình sản xuất có công đoạn in.
- Dịch vụ sửa chữa, bảo dưỡng các sản phẩm do Công ty cung cấp.
</t>
  </si>
  <si>
    <t>NADFINLO ASIA INVESTMENT LIMITED</t>
  </si>
  <si>
    <t>Unit 405-8 Westlands Centre, 20 Westlands Road Quarry Bay, China (Hong Kong).</t>
  </si>
  <si>
    <t>28/11/2019</t>
  </si>
  <si>
    <t>NHÀ MÁY SE SỢI MTEX</t>
  </si>
  <si>
    <t>Se sợi và dệt sợi thành vải thành phẩm (không bao gồm công đoạn nhuộm) với quy mô 2.000 tấn/năm.</t>
  </si>
  <si>
    <t>KIM MIN SOO</t>
  </si>
  <si>
    <t xml:space="preserve"> 8, Dogok-ro 2-gil, Gangnam-gu, Seoul, Korea.</t>
  </si>
  <si>
    <t>DỰ ÁN ĐẦU TƯ LẮP RÁP MÁY BƠM CỦA EBARA VIỆT NAM TẠI ĐỒNG NAI.</t>
  </si>
  <si>
    <t>CÔNG TY TNHH BƠM EBARA VIỆT NAM</t>
  </si>
  <si>
    <t>Sản xuất, gia công máy bơm và các phụ kiện máy bơm với quy mô 470 tấn sản phẩm/năm.</t>
  </si>
  <si>
    <t xml:space="preserve">50 năm </t>
  </si>
  <si>
    <t>Lô đất XN01 Khu công nghiệp Lai Cách, thị trấn Lai Cách, huyện Cẩm Giàng, tỉnh Hải Dương, Việt Nam.</t>
  </si>
  <si>
    <t>NHÀ MÁY SẢN XUẤT CỦA CÔNG TY TNHH MTV PROVIMI TẠI KCN GIANG ĐIỀN</t>
  </si>
  <si>
    <t>CÔNG TY TNHH MTV PROVIMI</t>
  </si>
  <si>
    <t xml:space="preserve">Mục tiêu và quy mô của dự án: 
- Sản xuất các loại thuốc thú y với quy mô 120 tấn sản phẩm/năm;
- Sản xuất chất phụ gia thức ăn chăn nuôi với quy mô 40.000 tấn/năm;
- Thực hiện dịch vụ nghiên cứu thị trường (mã CPC: 8640);
- Thực hiện dịch vụ tư vấn quản lý sản xuất trong ngành thủy sản, dinh dưỡng vật nuôi, thực phẩm, nông sản (mã CPC: 8650);
- Thực hiện quyền xuất khẩu, quyền nhập khẩu và quyền phân phối bán buôn (không thành lập cơ sở bán buôn) 
</t>
  </si>
  <si>
    <t>238 Quốc lộ 1A, phường Tân Hiệp, thành phố Biên Hòa, tỉnh Đồng Nai.</t>
  </si>
  <si>
    <t>Luxembourg</t>
  </si>
  <si>
    <t>HEVH</t>
  </si>
  <si>
    <t xml:space="preserve">Sản xuất, gia công và lắp ráp mô-đun hiển thị tinh thể lỏng, ti vi với quy mô 5,4 triệu sản phẩm/năm. </t>
  </si>
  <si>
    <t>HANSOL TECHNICS CO., LTD</t>
  </si>
  <si>
    <t>10-2, Nowon-dong 3-ga, Buk-gu, Daegu, Gyeongsangbuk-do, Korea; chỗ ở hiện tại: 20, Yongsan Bigmotl-gil, Dalseo-gu, Daegu, Korea.</t>
  </si>
  <si>
    <t>NHÀ MÁY XE ĐẠP VÀ PHỤ TÙNG KENSTONE NHƠN TRẠCH III.</t>
  </si>
  <si>
    <t xml:space="preserve">Sản xuất các loại xe đạp, khung xe đạp và linh kiện, phụ tùng, chi tiết của xe đạp với quy mô 150.000 sản phẩm/năm, tương đương 350 tấn sản phẩm/năm. 
- Sản xuất xe đạp điện và linh kiện, phụ tùng, chi tiết của xe đạp điện với quy mô 50.000 sản phẩm/năm, tương đương 150 tấn sản phẩm/năm.
</t>
  </si>
  <si>
    <t>Đường số 9, Khu công nghiệp Nhơn Trạch VI, xã Long Thọ, huyện Nhơn Trạch, tỉnh Đồng Nai.</t>
  </si>
  <si>
    <t>13/12/2019</t>
  </si>
  <si>
    <t>NHÀ MÁY CÔNG TY TNHH TIANHAI (VIỆT NAM)</t>
  </si>
  <si>
    <t xml:space="preserve">Sản xuất vải các loại với quy mô 1.600 tấn sản phẩm/năm. Trong quy trình sản xuất có bao gồm công đoạn nhuộm. </t>
  </si>
  <si>
    <t>TIANHAI INTERNATIONAL HOLDINGS LIMITED</t>
  </si>
  <si>
    <t xml:space="preserve">Unit 1101, 11/F King Centre 23-29, Dundas St Mongkok, Kowloon, Hong Kong. </t>
  </si>
  <si>
    <t>NHÀ MÁY CÔNG TY TNHH MEN-CHUEN VIỆT NAM TẠI KCN NHƠN TRẠCH 6.</t>
  </si>
  <si>
    <t xml:space="preserve">Dệt sợi thành các loại vải; hoàn tất vải thành phẩm với quy mô 16.800 tấn/năm (tương đương khoảng 85.000.000 mét vải/năm); trong quy trình sản xuất các sản phẩm có bao gồm công đoạn nhuộm; trong đó:
- Giai đoạn 1: Dự kiến đi vào hoạt động từ tháng 4 năm 2021 với quy mô 10.080 tấn/năm (tương đương khoảng 51.000.000 mét vải/năm).
- Giai đoạn 2: Dự kiến đi vào hoạt động từ tháng 8 năm 2023 với quy mô 6.720 tấn/năm (tương đương khoảng 34.000.000 mét vải/năm).
</t>
  </si>
  <si>
    <t xml:space="preserve">Đường số 2, Khu công nghiệp Giang Điền, xã An Viễn, huyện Trảng Bom, tỉnh Đồng Nai, Việt Nam. </t>
  </si>
  <si>
    <t>16/12/2019</t>
  </si>
  <si>
    <t>NHÀ MÁY CÔNG TY TNHH HUATEX VIỆT NAM</t>
  </si>
  <si>
    <t xml:space="preserve">Sản xuất vải dệt kim, vải đan móc và vải không dệt khác với quy mô 16.000 tấn/năm. Trong quy trình sản xuất có bao gồm công đoạn nhuộm. </t>
  </si>
  <si>
    <t>HUAFENG GROUP ENTERPRISE LIMITED</t>
  </si>
  <si>
    <t>No. 333 Gucheng Road, Shuinan Village, Huangshi Town, Licheng District, Putian City, Fujian Province, China.</t>
  </si>
  <si>
    <t>17/12/2019</t>
  </si>
  <si>
    <t>NHÀ MÁY CÔNG TY TNHH PATH MASTERY</t>
  </si>
  <si>
    <t xml:space="preserve">Sản xuất đầu gậy đánh golf, linh kiện đầu golf với quy mô 390 tấn sản phẩm/năm.
- Sản xuất đồng hồ và linh kiện đồng hồ với quy mô 312 tấn sản phẩm/năm.
- Sản xuất dao kéo, dụng cụ cầm tay và đồ kim loại thông dụng (sản xuất các loại dao và lưỡi dao cho máy móc và các bộ phận máy móc, khoá móc, khoá, chìa khoá, bản lề... phần cứng cho xây dựng, đồ đạc, xe đạp…) với quy mô 260 tấn sản phẩm/năm.
- Sản xuất nhãn mác, bao bì từ giấy và bìa với quy mô 2,25 tấn sản phẩm/năm.
- Dịch vụ bảo dưỡng và sửa chữa khuôn kẹp, máy móc, thiết bị.
</t>
  </si>
  <si>
    <t>PATH MASTERY CO., LTD</t>
  </si>
  <si>
    <t>No.4, Franky Buiding Providence Industrial Estate, Mahe, Seychelles.</t>
  </si>
  <si>
    <t>18/12/2019</t>
  </si>
  <si>
    <t>NHÀ MÁY SẢN XUẤT CHANG SHIN ĐỒNG NAI</t>
  </si>
  <si>
    <t xml:space="preserve">Sản xuất mũ giày dép, linh kiện giày… với quy mô 27.180.000 đôi sản phẩm/năm, trong đó:
- Giai đoạn 1 (từ tháng 7/2020 đến tháng 4/2022): 
+ Công suất sản xuất đạt 10.872.000 đôi sản phẩm/năm;
+ Dự kiến xây dựng từ tháng 12 năm 2019; 
+ Dự kiến hoạt động sản xuất vào tháng 7 năm 2020.
- Giai đoạn 2 (từ tháng 5/2022 đến tháng 02/2023): 
+ Công suất sản xuất đạt 16.308.000 đôi sản phẩm/năm;
+ Dự kiến bắt đầu xây dựng từ tháng 7 năm 2021;
+ Dự kiến hoạt động sản xuất vào tháng 5 năm 2022.
- Giai đoạn 3 (từ tháng 3/2023 trở đi): 
+ Công suất sản xuất đạt 27.180.000 đôi sản phẩm/năm.
+ Dự kiến xây dựng từ tháng 5 năm 2022;
+ Dự kiến hoạt động sản xuất vào tháng 3 năm 2023.     
</t>
  </si>
  <si>
    <t>CHANG SHIN INC</t>
  </si>
  <si>
    <t>242, Jangpyeong-ro, Saha-gu, Busan, Korea.</t>
  </si>
  <si>
    <t>19/12/2019</t>
  </si>
  <si>
    <t>DỰ ÁN CÔNG TY TNHH VIỆT NAM PROGRESS INDUSTRY.</t>
  </si>
  <si>
    <t xml:space="preserve">Gia công nhôm cuộn, thép cuộn với quy mô 4.000 tấn sản phẩm/năm;
- Sản xuất các linh kiện, vật dụng bằng kim loại với quy mô 200 tấn sản phẩm/năm;
- Sản xuất, gia công, xử lý nhiệt, cắt, uốn, cuộn các mặt hàng ngũ kim với quy mô 120 tấn sản phẩm/năm;
- Sản xuất bao bì bằng kim loại với quy mô 60 tấn sản phẩm/năm;
- Sản xuất các thiết bị cắt và hàn dùng cho kim loại với quy mô 100 tấn sản phẩm/năm;
- Sản xuất và gia công các linh kiện ốc, vít, bulông, đinh tán,… với quy mô 80 tấn sản phẩm/năm.
</t>
  </si>
  <si>
    <t>GUANGZHOU JINBU INDUSTRY CO., LTD.</t>
  </si>
  <si>
    <t>No. 35-103, Xihe Road, Kengtou Village, Nancun Town, Panyu District, Guangzhou City, China.</t>
  </si>
  <si>
    <t>26/12/2019</t>
  </si>
  <si>
    <t>DỰ ÁN CÔNG TY TNHH CƠ KHÍ HẢI THAO VIỆT NAM.</t>
  </si>
  <si>
    <t>Sản xuất, gia công cơ khí sản phẩm kim loại (chi tiết bộ phận cơ khí, phụ tùng ô tô, linh kiện đồ điện…) với quy mô 4.320.000 cái/năm, tương đương 650 tấn/năm.</t>
  </si>
  <si>
    <t>SHANGHAI HAITAO MACHINERY CO., LTD</t>
  </si>
  <si>
    <t>Số 3601, Rongwei Hightway, Thị trấn Zhangyan, Quận Jinshan, Thượng Hải, Trung Quốc.</t>
  </si>
  <si>
    <t xml:space="preserve">NHÀ MÁY CÔNG TY TNHH AO ZHI POLYMERS VIỆT NAM. </t>
  </si>
  <si>
    <t xml:space="preserve">Sản xuất bảng khuếch tán màn hình ti vi với quy mô 600 tấn sản phẩm/năm.
</t>
  </si>
  <si>
    <t>CÔNG TY TNHH VẬT LIỆU CAO PHÂN TỬ MỚI ÁO TRÍ THƯỜNG CHÂU</t>
  </si>
  <si>
    <t>Số 10, đường Tân Nhã, Khu phát triển sản xuất kỹ thuật cao mới quốc gia Vũ Tiến, thành phố Thường Châu, Trung Quốc.</t>
  </si>
  <si>
    <t>27/12/2019</t>
  </si>
  <si>
    <t>DỰ ÁN CÔNG NGHỆ QUANG ĐIỆN WANDA VIỆT NAM</t>
  </si>
  <si>
    <t xml:space="preserve">Sản xuất các sản phẩm từ plastic (khuôn vỏ tivi, bảng nối tivi, khung trước, giá đỡ, vỏ bảo vệ và gia treo tivi) với quy mô 7.200.000 sản phẩm/năm.
- Sản xuất miếng ốp lưng tivi kim loại (trong quy trình sản xuất không bao gồm công đoạn xi mạ) với quy mô 1.200.000 sản phẩm/năm. 
</t>
  </si>
  <si>
    <t>HONGKONG WD LIMITED.</t>
  </si>
  <si>
    <t>Global Gateway 8, Rue de la Perle, Providence, Mahé, Seychelles.</t>
  </si>
  <si>
    <t>5493580201</t>
  </si>
  <si>
    <t>31/10/2019</t>
  </si>
  <si>
    <t>CÔNG TY TNHH TOP EARNER INTERNATIONAL GIANG ĐIỀN</t>
  </si>
  <si>
    <t>1005096070</t>
  </si>
  <si>
    <t>NHÀ MÁY CÔNG TY TNHH HOMETEC, LLC TẠI KCN GIANG ĐIỀN</t>
  </si>
  <si>
    <t>472043000892</t>
  </si>
  <si>
    <t>14/2/2001</t>
  </si>
  <si>
    <t>6587264226</t>
  </si>
  <si>
    <t>CÔNG TY TRÁCH NHIỆM HỮU HẠN MAY MILLION WIN (VIỆT NAM)</t>
  </si>
  <si>
    <t>6518154986</t>
  </si>
  <si>
    <t>CÔNG TY TNHH PRETEC WORLD</t>
  </si>
  <si>
    <t>472023000482</t>
  </si>
  <si>
    <t>26/5/2008</t>
  </si>
  <si>
    <t>3287820258</t>
  </si>
  <si>
    <t>15/11/2019</t>
  </si>
  <si>
    <t>CÔNG TY TRÁCH NHIỆM HỮU HẠN KUANG TAI (VIỆT NAM)</t>
  </si>
  <si>
    <t>472033000918</t>
  </si>
  <si>
    <t>17/01/2012</t>
  </si>
  <si>
    <t>7660658400</t>
  </si>
  <si>
    <t>CÔNG TY CỔ PHẦN CÔNG NGHIỆP QH PLUS</t>
  </si>
  <si>
    <t>47212001115</t>
  </si>
  <si>
    <t>4324318124</t>
  </si>
  <si>
    <t>21/11/2019</t>
  </si>
  <si>
    <t>CHI NHÁNH MỚI CÔNG TY TNHH SUHEUNG VIỆT NAM</t>
  </si>
  <si>
    <t>2107056045</t>
  </si>
  <si>
    <t>25/11/2019</t>
  </si>
  <si>
    <t>CÔNG TY TNHH EMIVEST FEEDMILL VIỆT NAM - CHI NHÁNH ĐỒNG NAI</t>
  </si>
  <si>
    <t>1053195931</t>
  </si>
  <si>
    <t>CÔNG TY TNHH BALEM VINA</t>
  </si>
  <si>
    <t>8723782023</t>
  </si>
  <si>
    <t>26/7/2016</t>
  </si>
  <si>
    <t>CÔNG TY TNHH JAPAN FRP VIỆT NAM</t>
  </si>
  <si>
    <t xml:space="preserve">8702647603 </t>
  </si>
  <si>
    <t>CÔNG TY TNHH GROUP INTELLECT POWER TECHNOLOGY VIỆT NAM</t>
  </si>
  <si>
    <t>454/GP-KCN-ĐN</t>
  </si>
  <si>
    <t>5426538527</t>
  </si>
  <si>
    <t>CÔNG TY TRÁCH NHIỆM HỮU HẠN CÔNG NGHỆ DAIMOSA (VIỆT NAM)</t>
  </si>
  <si>
    <t>9964095687</t>
  </si>
  <si>
    <t>472043000759</t>
  </si>
  <si>
    <t>5485162908</t>
  </si>
  <si>
    <t>CÔNG TY TRÁCH NHIỆM HỮU HẠN SANHER (VIỆT NAM)</t>
  </si>
  <si>
    <t>Nhơn Trạch 3 - Gđ 2</t>
  </si>
  <si>
    <t>7661937762</t>
  </si>
  <si>
    <t>NHÀ MÁY AM INDUSTRIES VIỆT NAM</t>
  </si>
  <si>
    <t>Úc</t>
  </si>
  <si>
    <t>472043000724</t>
  </si>
  <si>
    <t>29/12/2008</t>
  </si>
  <si>
    <t>8726238704</t>
  </si>
  <si>
    <t>CÔNG TY TNHH CÔNG NGHIỆP SANSEI VIỆT NAM</t>
  </si>
  <si>
    <t>6515730475</t>
  </si>
  <si>
    <t>NHÀ MÁY CÔNG TY TNHH TK P&amp;S VINA</t>
  </si>
  <si>
    <t>472043001150</t>
  </si>
  <si>
    <t>26/8/2014</t>
  </si>
  <si>
    <t>3251403771</t>
  </si>
  <si>
    <t>CÔNG TY TNHH WAGON</t>
  </si>
  <si>
    <t>2174424520</t>
  </si>
  <si>
    <t>CÔNG TY TNHH NAKAUMI VIỆT NAM</t>
  </si>
  <si>
    <t>44/GP-ĐN</t>
  </si>
  <si>
    <t>25/4/2002</t>
  </si>
  <si>
    <t>9805083522</t>
  </si>
  <si>
    <t>CÔNG TY TRÁCH NHIỆM HỮU HẠN TÂN DƯƠNG</t>
  </si>
  <si>
    <t>4353109078</t>
  </si>
  <si>
    <t>DỰ ÁN SẢN XUẤT BAO BÌ MYS (ĐỒNG NAI)</t>
  </si>
  <si>
    <t>472023001151</t>
  </si>
  <si>
    <t>29/8/2014</t>
  </si>
  <si>
    <t>5473772101</t>
  </si>
  <si>
    <t>NHÀ MÁY SẢN XUẤT LINH KIỆN Ô TÔ VÀ CÁC LOẠI LINH KIỆN KHÁC</t>
  </si>
  <si>
    <t>11,000,000</t>
  </si>
  <si>
    <t>472043000398</t>
  </si>
  <si>
    <t>1020217653</t>
  </si>
  <si>
    <t>20/12/2019</t>
  </si>
  <si>
    <t>CÔNG TY TNHH DONGSUNG VINA PRINTING</t>
  </si>
  <si>
    <t>3203604366</t>
  </si>
  <si>
    <t>CÔNG TY TNHH JOOWON VINA</t>
  </si>
  <si>
    <t>5425781006</t>
  </si>
  <si>
    <t>NHÀ MÁY BOSCH POWERTRAIN SOLUTIONS TẠI VIỆT NAM</t>
  </si>
  <si>
    <t>9806116666</t>
  </si>
  <si>
    <t>31/12/2019</t>
  </si>
  <si>
    <t>CÔNG TY TNHH UNIWIN VIỆT NAM</t>
  </si>
  <si>
    <t>8733224481</t>
  </si>
  <si>
    <t>Hong kong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</si>
</sst>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_);_(@_)"/>
    <numFmt numFmtId="165" formatCode="_(* #,##0_);_(* \(#,##0\);_(* \-??_);_(@_)"/>
    <numFmt numFmtId="166" formatCode="_-* #,##0.00\ _€_-;\-* #,##0.00\ _€_-;_-* &quot;-&quot;??\ _€_-;_-@_-"/>
    <numFmt numFmtId="167" formatCode="_-* #,##0.00\ _F_B_-;\-* #,##0.00\ _F_B_-;_-* &quot;-&quot;??\ _F_B_-;_-@_-"/>
    <numFmt numFmtId="168" formatCode="dd\-mm\-yy"/>
    <numFmt numFmtId="169" formatCode="[$-1010000]d/m/yyyy;@"/>
  </numFmts>
  <fonts count="39">
    <font>
      <sz val="10"/>
      <name val="Arial"/>
      <family val="2"/>
    </font>
    <font>
      <sz val="10"/>
      <name val="Arial"/>
      <family val="2"/>
    </font>
    <font>
      <sz val="12"/>
      <name val="VNI-Times"/>
    </font>
    <font>
      <sz val="8"/>
      <name val="Arial"/>
      <family val="2"/>
    </font>
    <font>
      <b/>
      <sz val="14"/>
      <name val="Times New Roman"/>
      <family val="1"/>
    </font>
    <font>
      <sz val="10"/>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charset val="163"/>
    </font>
    <font>
      <sz val="12"/>
      <name val="Times New Roman"/>
      <family val="1"/>
    </font>
    <font>
      <sz val="11"/>
      <name val="Times New Roman"/>
      <family val="1"/>
    </font>
    <font>
      <b/>
      <sz val="11"/>
      <name val="Times New Roman"/>
      <family val="1"/>
    </font>
    <font>
      <sz val="9"/>
      <name val="Times New Roman"/>
      <family val="1"/>
    </font>
    <font>
      <sz val="8"/>
      <name val="Times New Roman"/>
      <family val="1"/>
    </font>
    <font>
      <sz val="8"/>
      <color theme="1"/>
      <name val="Times New Roman"/>
      <family val="1"/>
    </font>
    <font>
      <sz val="8"/>
      <name val="Calibri"/>
      <family val="2"/>
    </font>
    <font>
      <vertAlign val="superscript"/>
      <sz val="14"/>
      <color indexed="8"/>
      <name val="Times New Roman"/>
      <family val="1"/>
    </font>
    <font>
      <sz val="14"/>
      <color indexed="8"/>
      <name val="Times New Roman"/>
      <family val="1"/>
    </font>
    <font>
      <sz val="8"/>
      <color rgb="FF000000"/>
      <name val="Times New Roman"/>
      <family val="1"/>
    </font>
    <font>
      <sz val="8"/>
      <color theme="1"/>
      <name val="Arial"/>
      <family val="2"/>
    </font>
    <font>
      <b/>
      <sz val="12"/>
      <color theme="1"/>
      <name val="Times New Roman"/>
      <family val="1"/>
    </font>
    <font>
      <sz val="9"/>
      <color theme="1"/>
      <name val="Times New Roman"/>
      <family val="1"/>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0"/>
        <bgColor indexed="64"/>
      </patternFill>
    </fill>
    <fill>
      <patternFill patternType="solid">
        <fgColor rgb="FFF6F6F6"/>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5" fillId="0" borderId="0" applyFill="0" applyBorder="0" applyAlignment="0" applyProtection="0"/>
    <xf numFmtId="167" fontId="5"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24" fillId="0" borderId="0" applyFont="0" applyFill="0" applyBorder="0" applyAlignment="0" applyProtection="0"/>
    <xf numFmtId="169"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 fillId="0" borderId="0"/>
    <xf numFmtId="0" fontId="5" fillId="0" borderId="0"/>
    <xf numFmtId="0" fontId="5" fillId="0" borderId="0"/>
    <xf numFmtId="0" fontId="7" fillId="0" borderId="0"/>
    <xf numFmtId="0" fontId="7" fillId="0" borderId="0"/>
    <xf numFmtId="0" fontId="7"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1" fillId="0" borderId="0" applyFont="0" applyFill="0" applyBorder="0" applyAlignment="0" applyProtection="0"/>
  </cellStyleXfs>
  <cellXfs count="200">
    <xf numFmtId="0" fontId="0" fillId="0" borderId="0" xfId="0"/>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25" fillId="0" borderId="0" xfId="0" applyFont="1" applyFill="1" applyAlignment="1">
      <alignment vertical="center"/>
    </xf>
    <xf numFmtId="14" fontId="25" fillId="0" borderId="0" xfId="0" applyNumberFormat="1" applyFont="1" applyFill="1" applyAlignment="1">
      <alignment horizontal="center" vertical="center"/>
    </xf>
    <xf numFmtId="3" fontId="25" fillId="0" borderId="0" xfId="0" applyNumberFormat="1" applyFont="1" applyFill="1" applyAlignment="1">
      <alignment horizontal="center" vertical="center"/>
    </xf>
    <xf numFmtId="0" fontId="25" fillId="0" borderId="0" xfId="0" applyFont="1" applyFill="1" applyAlignment="1">
      <alignment horizontal="left" vertical="center"/>
    </xf>
    <xf numFmtId="1"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0" fontId="6" fillId="24" borderId="10" xfId="0" applyFont="1" applyFill="1" applyBorder="1" applyAlignment="1">
      <alignment horizontal="center" vertical="center"/>
    </xf>
    <xf numFmtId="1" fontId="6" fillId="24" borderId="10" xfId="0" applyNumberFormat="1" applyFont="1" applyFill="1" applyBorder="1" applyAlignment="1">
      <alignment horizontal="center" vertical="center"/>
    </xf>
    <xf numFmtId="168" fontId="6" fillId="24" borderId="10" xfId="0" applyNumberFormat="1" applyFont="1" applyFill="1" applyBorder="1" applyAlignment="1">
      <alignment horizontal="center" vertical="center"/>
    </xf>
    <xf numFmtId="14" fontId="6" fillId="24" borderId="10" xfId="0" applyNumberFormat="1" applyFont="1" applyFill="1" applyBorder="1" applyAlignment="1">
      <alignment horizontal="center" vertical="center"/>
    </xf>
    <xf numFmtId="0" fontId="6" fillId="24" borderId="10" xfId="0" applyFont="1" applyFill="1" applyBorder="1" applyAlignment="1">
      <alignment horizontal="center" vertical="center" wrapText="1"/>
    </xf>
    <xf numFmtId="3" fontId="6" fillId="24"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168"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1" fontId="25" fillId="0" borderId="0" xfId="0" applyNumberFormat="1" applyFont="1" applyFill="1" applyAlignment="1">
      <alignment horizontal="center" vertical="center"/>
    </xf>
    <xf numFmtId="168" fontId="25" fillId="0" borderId="0" xfId="0" applyNumberFormat="1" applyFont="1" applyFill="1" applyAlignment="1">
      <alignment horizontal="center" vertical="center"/>
    </xf>
    <xf numFmtId="0" fontId="26" fillId="0" borderId="0" xfId="0" applyFont="1" applyFill="1" applyAlignment="1">
      <alignment vertical="center"/>
    </xf>
    <xf numFmtId="14" fontId="26" fillId="0" borderId="0" xfId="0" applyNumberFormat="1" applyFont="1" applyFill="1" applyAlignment="1">
      <alignment horizontal="center" vertical="center"/>
    </xf>
    <xf numFmtId="3"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165" fontId="26" fillId="0" borderId="0" xfId="28" applyNumberFormat="1" applyFont="1" applyFill="1" applyAlignment="1">
      <alignment vertical="center"/>
    </xf>
    <xf numFmtId="0" fontId="27" fillId="0" borderId="0" xfId="0" applyFont="1" applyFill="1" applyAlignment="1">
      <alignment horizontal="left" vertical="center"/>
    </xf>
    <xf numFmtId="1" fontId="27" fillId="0" borderId="0" xfId="0" applyNumberFormat="1" applyFont="1" applyFill="1" applyAlignment="1">
      <alignment horizontal="center" vertical="center"/>
    </xf>
    <xf numFmtId="168" fontId="27" fillId="0" borderId="0" xfId="0" applyNumberFormat="1" applyFont="1" applyFill="1" applyAlignment="1">
      <alignment horizontal="center" vertical="center"/>
    </xf>
    <xf numFmtId="14" fontId="27" fillId="0" borderId="0" xfId="0" applyNumberFormat="1" applyFont="1" applyFill="1" applyAlignment="1">
      <alignment horizontal="center" vertical="center"/>
    </xf>
    <xf numFmtId="3" fontId="26" fillId="0" borderId="0" xfId="0" applyNumberFormat="1" applyFont="1" applyFill="1" applyAlignment="1">
      <alignment horizontal="center" vertical="center"/>
    </xf>
    <xf numFmtId="3" fontId="27" fillId="24" borderId="10" xfId="0" applyNumberFormat="1"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7" fillId="24" borderId="10" xfId="0" applyFont="1" applyFill="1" applyBorder="1" applyAlignment="1">
      <alignment horizontal="center" vertical="center"/>
    </xf>
    <xf numFmtId="3" fontId="27" fillId="24" borderId="10" xfId="0" applyNumberFormat="1" applyFont="1" applyFill="1" applyBorder="1" applyAlignment="1">
      <alignment horizontal="righ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vertical="center"/>
    </xf>
    <xf numFmtId="14" fontId="26"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right" vertical="center" wrapText="1"/>
    </xf>
    <xf numFmtId="0" fontId="27" fillId="0" borderId="10" xfId="0" applyFont="1" applyFill="1" applyBorder="1" applyAlignment="1">
      <alignment horizontal="center" vertical="top"/>
    </xf>
    <xf numFmtId="0" fontId="27" fillId="0" borderId="10" xfId="0" applyFont="1" applyFill="1" applyBorder="1" applyAlignment="1">
      <alignment vertical="top"/>
    </xf>
    <xf numFmtId="0" fontId="26" fillId="0" borderId="10" xfId="0" applyFont="1" applyFill="1" applyBorder="1" applyAlignment="1">
      <alignment horizontal="center" vertical="top"/>
    </xf>
    <xf numFmtId="0" fontId="26" fillId="0" borderId="10" xfId="0" applyFont="1" applyFill="1" applyBorder="1" applyAlignment="1">
      <alignment horizontal="center" vertical="top" wrapText="1"/>
    </xf>
    <xf numFmtId="3" fontId="27" fillId="0" borderId="10" xfId="0" applyNumberFormat="1" applyFont="1" applyFill="1" applyBorder="1" applyAlignment="1">
      <alignment horizontal="right" vertical="top" wrapText="1"/>
    </xf>
    <xf numFmtId="0" fontId="26" fillId="0" borderId="0" xfId="0" applyFont="1" applyFill="1" applyAlignment="1">
      <alignment vertical="top"/>
    </xf>
    <xf numFmtId="1" fontId="26" fillId="0" borderId="0" xfId="0" applyNumberFormat="1" applyFont="1" applyFill="1" applyAlignment="1">
      <alignment horizontal="center" vertical="center"/>
    </xf>
    <xf numFmtId="168" fontId="26" fillId="0" borderId="0" xfId="0" applyNumberFormat="1" applyFont="1" applyFill="1" applyAlignment="1">
      <alignment horizontal="center" vertical="center"/>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28" fillId="0" borderId="0" xfId="0" applyFont="1" applyFill="1" applyAlignment="1">
      <alignment vertical="center"/>
    </xf>
    <xf numFmtId="0" fontId="6" fillId="0" borderId="0" xfId="0" applyFont="1" applyFill="1" applyAlignment="1">
      <alignment horizontal="center" vertical="center"/>
    </xf>
    <xf numFmtId="0" fontId="25" fillId="0" borderId="0" xfId="0" applyFont="1" applyFill="1" applyAlignment="1">
      <alignment horizontal="center" vertical="center"/>
    </xf>
    <xf numFmtId="1" fontId="29" fillId="0" borderId="10" xfId="0" applyNumberFormat="1" applyFont="1" applyBorder="1" applyAlignment="1">
      <alignment horizontal="center" vertical="center" wrapText="1"/>
    </xf>
    <xf numFmtId="14"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4" fontId="29" fillId="0" borderId="10" xfId="0" applyNumberFormat="1" applyFont="1" applyBorder="1" applyAlignment="1">
      <alignment vertical="center" wrapText="1"/>
    </xf>
    <xf numFmtId="0" fontId="29" fillId="0" borderId="10" xfId="0" applyFont="1" applyBorder="1" applyAlignment="1">
      <alignment vertical="center" wrapText="1"/>
    </xf>
    <xf numFmtId="14" fontId="3" fillId="0" borderId="10" xfId="0" applyNumberFormat="1" applyFont="1" applyFill="1" applyBorder="1" applyAlignment="1">
      <alignment horizontal="center" vertical="center" wrapText="1"/>
    </xf>
    <xf numFmtId="0" fontId="29" fillId="0" borderId="12"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28" fillId="25" borderId="0" xfId="0" applyFont="1" applyFill="1" applyAlignment="1">
      <alignment vertical="center"/>
    </xf>
    <xf numFmtId="0" fontId="29" fillId="0" borderId="12" xfId="0" applyNumberFormat="1" applyFont="1" applyBorder="1" applyAlignment="1">
      <alignment horizontal="center" vertical="center" wrapText="1"/>
    </xf>
    <xf numFmtId="14" fontId="30" fillId="0" borderId="10"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0" fontId="31" fillId="0" borderId="12" xfId="0" applyFont="1" applyFill="1" applyBorder="1" applyAlignment="1">
      <alignment horizontal="center" vertical="center"/>
    </xf>
    <xf numFmtId="4" fontId="3"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1"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quotePrefix="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49" fontId="30" fillId="0" borderId="11" xfId="0" applyNumberFormat="1" applyFont="1" applyBorder="1" applyAlignment="1">
      <alignment horizontal="center" vertical="center" wrapText="1"/>
    </xf>
    <xf numFmtId="14" fontId="30" fillId="0" borderId="11" xfId="0" applyNumberFormat="1" applyFont="1" applyBorder="1" applyAlignment="1">
      <alignment horizontal="center" vertical="center"/>
    </xf>
    <xf numFmtId="0" fontId="29" fillId="25" borderId="10" xfId="0" applyFont="1" applyFill="1" applyBorder="1" applyAlignment="1">
      <alignment horizontal="center" vertical="center" wrapText="1"/>
    </xf>
    <xf numFmtId="0" fontId="29" fillId="0" borderId="10" xfId="0" applyFont="1" applyFill="1" applyBorder="1" applyAlignment="1">
      <alignment horizontal="center" vertical="center"/>
    </xf>
    <xf numFmtId="14" fontId="30" fillId="0" borderId="11" xfId="0" applyNumberFormat="1" applyFont="1" applyFill="1" applyBorder="1" applyAlignment="1">
      <alignment vertical="center"/>
    </xf>
    <xf numFmtId="0"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14" fontId="30" fillId="0" borderId="10" xfId="0" applyNumberFormat="1" applyFont="1" applyFill="1" applyBorder="1" applyAlignment="1">
      <alignment vertical="center"/>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14" fontId="30" fillId="0" borderId="10"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14" fontId="30" fillId="0" borderId="12" xfId="0" applyNumberFormat="1" applyFont="1" applyFill="1" applyBorder="1" applyAlignment="1">
      <alignment horizontal="center" vertical="center"/>
    </xf>
    <xf numFmtId="0" fontId="29" fillId="0" borderId="12" xfId="0" applyNumberFormat="1" applyFont="1" applyFill="1" applyBorder="1" applyAlignment="1">
      <alignment horizontal="center"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14" fontId="30" fillId="0" borderId="11" xfId="0" applyNumberFormat="1" applyFont="1" applyFill="1" applyBorder="1" applyAlignment="1">
      <alignment horizontal="center" vertical="center"/>
    </xf>
    <xf numFmtId="4" fontId="29" fillId="0" borderId="10"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25" borderId="11" xfId="0" applyFont="1" applyFill="1" applyBorder="1" applyAlignment="1">
      <alignment horizontal="center" vertical="center" wrapText="1"/>
    </xf>
    <xf numFmtId="49" fontId="30" fillId="0" borderId="12" xfId="0" applyNumberFormat="1" applyFont="1" applyBorder="1" applyAlignment="1">
      <alignment horizontal="center" vertical="center" wrapText="1"/>
    </xf>
    <xf numFmtId="14" fontId="30" fillId="0" borderId="12" xfId="0" applyNumberFormat="1" applyFont="1" applyBorder="1" applyAlignment="1">
      <alignment horizontal="center" vertical="center"/>
    </xf>
    <xf numFmtId="3" fontId="29" fillId="0" borderId="0" xfId="0" applyNumberFormat="1" applyFont="1" applyBorder="1" applyAlignment="1">
      <alignment horizontal="center" vertical="center" wrapText="1"/>
    </xf>
    <xf numFmtId="165" fontId="5" fillId="25" borderId="0" xfId="28" applyNumberFormat="1" applyFill="1" applyBorder="1" applyAlignment="1">
      <alignment horizontal="left" vertical="center"/>
    </xf>
    <xf numFmtId="0" fontId="28" fillId="25" borderId="0" xfId="0" applyFont="1" applyFill="1" applyBorder="1" applyAlignment="1">
      <alignment vertical="center"/>
    </xf>
    <xf numFmtId="3" fontId="29" fillId="0" borderId="12" xfId="0" applyNumberFormat="1" applyFont="1" applyBorder="1" applyAlignment="1">
      <alignment horizontal="center" vertical="center" wrapText="1"/>
    </xf>
    <xf numFmtId="0" fontId="28" fillId="0" borderId="10" xfId="0" applyFont="1" applyFill="1" applyBorder="1" applyAlignment="1">
      <alignment vertical="center"/>
    </xf>
    <xf numFmtId="0" fontId="31" fillId="25" borderId="10" xfId="0" applyFont="1" applyFill="1" applyBorder="1" applyAlignment="1">
      <alignment horizontal="center" vertical="center"/>
    </xf>
    <xf numFmtId="1" fontId="29" fillId="0" borderId="11" xfId="0" applyNumberFormat="1" applyFont="1" applyBorder="1" applyAlignment="1">
      <alignment horizontal="center" vertical="center" wrapText="1"/>
    </xf>
    <xf numFmtId="14" fontId="29" fillId="0" borderId="11" xfId="0" applyNumberFormat="1" applyFont="1" applyBorder="1" applyAlignment="1">
      <alignment horizontal="center" vertical="center" wrapText="1"/>
    </xf>
    <xf numFmtId="4"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 fontId="29" fillId="25" borderId="12" xfId="0" applyNumberFormat="1" applyFont="1" applyFill="1" applyBorder="1" applyAlignment="1">
      <alignment horizontal="center" vertical="center" wrapText="1"/>
    </xf>
    <xf numFmtId="1" fontId="29" fillId="0" borderId="10" xfId="0" applyNumberFormat="1" applyFont="1" applyBorder="1" applyAlignment="1">
      <alignment vertical="center" wrapText="1"/>
    </xf>
    <xf numFmtId="0" fontId="28" fillId="25" borderId="10" xfId="0" applyFont="1" applyFill="1" applyBorder="1" applyAlignment="1">
      <alignment vertical="center"/>
    </xf>
    <xf numFmtId="0" fontId="28" fillId="25" borderId="0" xfId="0" applyFont="1" applyFill="1" applyAlignment="1">
      <alignment horizontal="left" vertical="center"/>
    </xf>
    <xf numFmtId="0" fontId="3" fillId="0" borderId="0" xfId="0" applyFont="1" applyFill="1" applyBorder="1" applyAlignment="1">
      <alignment horizontal="center" vertical="center" wrapText="1"/>
    </xf>
    <xf numFmtId="1" fontId="31" fillId="0" borderId="12" xfId="0" applyNumberFormat="1" applyFont="1" applyFill="1" applyBorder="1" applyAlignment="1">
      <alignment horizontal="center" vertical="center"/>
    </xf>
    <xf numFmtId="1" fontId="29"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wrapText="1"/>
    </xf>
    <xf numFmtId="4"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28" fillId="25" borderId="0" xfId="0" applyFont="1" applyFill="1" applyBorder="1" applyAlignment="1">
      <alignment horizontal="left" vertical="center"/>
    </xf>
    <xf numFmtId="14" fontId="3" fillId="25" borderId="10" xfId="0" applyNumberFormat="1" applyFont="1" applyFill="1" applyBorder="1" applyAlignment="1">
      <alignment horizontal="center" vertical="center" wrapText="1"/>
    </xf>
    <xf numFmtId="4" fontId="3" fillId="25" borderId="10" xfId="0" applyNumberFormat="1" applyFont="1" applyFill="1" applyBorder="1" applyAlignment="1">
      <alignment horizontal="center" vertical="center" wrapText="1"/>
    </xf>
    <xf numFmtId="3" fontId="3" fillId="25" borderId="10" xfId="0" applyNumberFormat="1" applyFont="1" applyFill="1" applyBorder="1" applyAlignment="1">
      <alignment horizontal="center" vertical="center" wrapText="1"/>
    </xf>
    <xf numFmtId="14" fontId="29" fillId="25" borderId="10" xfId="0" applyNumberFormat="1" applyFont="1" applyFill="1" applyBorder="1" applyAlignment="1">
      <alignment horizontal="center" vertical="center" wrapText="1"/>
    </xf>
    <xf numFmtId="0" fontId="29" fillId="25" borderId="10" xfId="0" applyFont="1" applyFill="1" applyBorder="1" applyAlignment="1">
      <alignment vertical="center" wrapText="1"/>
    </xf>
    <xf numFmtId="0" fontId="29" fillId="0" borderId="10" xfId="0" quotePrefix="1" applyFont="1" applyBorder="1" applyAlignment="1">
      <alignment horizontal="center" vertical="center" wrapText="1"/>
    </xf>
    <xf numFmtId="0" fontId="6" fillId="0" borderId="0" xfId="0" applyFont="1" applyFill="1" applyAlignment="1">
      <alignment horizontal="center" vertical="center"/>
    </xf>
    <xf numFmtId="0" fontId="25"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quotePrefix="1" applyFont="1" applyFill="1" applyBorder="1" applyAlignment="1">
      <alignment horizontal="center" vertical="center" wrapText="1"/>
    </xf>
    <xf numFmtId="0" fontId="34" fillId="26" borderId="10" xfId="0" applyFont="1" applyFill="1" applyBorder="1" applyAlignment="1">
      <alignment vertical="top" wrapText="1"/>
    </xf>
    <xf numFmtId="0" fontId="34" fillId="26" borderId="10" xfId="0" applyFont="1" applyFill="1" applyBorder="1" applyAlignment="1">
      <alignment horizontal="left" vertical="center" wrapText="1"/>
    </xf>
    <xf numFmtId="1" fontId="30"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4" fontId="35" fillId="0" borderId="10"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14" fontId="30" fillId="0" borderId="10" xfId="0" applyNumberFormat="1" applyFont="1" applyBorder="1" applyAlignment="1">
      <alignment horizontal="center" vertical="center" wrapText="1"/>
    </xf>
    <xf numFmtId="14" fontId="30" fillId="0" borderId="12" xfId="0" applyNumberFormat="1" applyFont="1" applyBorder="1" applyAlignment="1">
      <alignment horizontal="center" vertical="center" wrapText="1"/>
    </xf>
    <xf numFmtId="4" fontId="35" fillId="0" borderId="0" xfId="0" applyNumberFormat="1" applyFont="1" applyFill="1" applyBorder="1" applyAlignment="1">
      <alignment horizontal="center" vertical="center" wrapText="1"/>
    </xf>
    <xf numFmtId="1" fontId="30" fillId="0" borderId="11" xfId="0" applyNumberFormat="1" applyFont="1" applyBorder="1" applyAlignment="1">
      <alignment horizontal="center" vertical="center" wrapText="1"/>
    </xf>
    <xf numFmtId="14" fontId="30" fillId="0" borderId="13" xfId="0" applyNumberFormat="1" applyFont="1" applyBorder="1" applyAlignment="1">
      <alignment horizontal="center" vertical="center" wrapText="1"/>
    </xf>
    <xf numFmtId="0" fontId="30" fillId="0" borderId="11" xfId="0" applyFont="1" applyBorder="1" applyAlignment="1">
      <alignment horizontal="center" vertical="center" wrapText="1"/>
    </xf>
    <xf numFmtId="4" fontId="35" fillId="0" borderId="11" xfId="0" applyNumberFormat="1" applyFont="1" applyFill="1" applyBorder="1" applyAlignment="1">
      <alignment horizontal="center" vertical="center" wrapText="1"/>
    </xf>
    <xf numFmtId="3" fontId="35" fillId="0" borderId="11"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3" fontId="35"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xf numFmtId="0" fontId="36" fillId="25" borderId="0"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7" fillId="0" borderId="0" xfId="0" applyFont="1" applyFill="1" applyAlignment="1">
      <alignment vertical="center"/>
    </xf>
    <xf numFmtId="3" fontId="37" fillId="0" borderId="0" xfId="0" applyNumberFormat="1" applyFont="1" applyFill="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right" vertical="center"/>
    </xf>
    <xf numFmtId="0" fontId="37" fillId="0" borderId="0" xfId="0" applyFont="1" applyFill="1" applyBorder="1" applyAlignment="1">
      <alignment horizontal="left" vertical="center"/>
    </xf>
    <xf numFmtId="165" fontId="37" fillId="0" borderId="0" xfId="0" applyNumberFormat="1" applyFont="1" applyFill="1" applyBorder="1" applyAlignment="1">
      <alignment horizontal="left" vertical="center"/>
    </xf>
    <xf numFmtId="0" fontId="30" fillId="0" borderId="0" xfId="0" applyFont="1" applyFill="1" applyBorder="1" applyAlignment="1">
      <alignment horizontal="center" vertical="center" wrapText="1"/>
    </xf>
    <xf numFmtId="165" fontId="38" fillId="0" borderId="0" xfId="28" applyNumberFormat="1" applyFont="1" applyFill="1" applyAlignment="1">
      <alignment horizontal="center" vertical="center"/>
    </xf>
    <xf numFmtId="165" fontId="38" fillId="0" borderId="0" xfId="28" applyNumberFormat="1" applyFont="1" applyFill="1" applyAlignment="1">
      <alignment vertical="center"/>
    </xf>
    <xf numFmtId="1" fontId="30" fillId="25" borderId="10" xfId="0" applyNumberFormat="1" applyFont="1" applyFill="1" applyBorder="1" applyAlignment="1">
      <alignment horizontal="center" vertical="center" wrapText="1"/>
    </xf>
    <xf numFmtId="1" fontId="30" fillId="25" borderId="11" xfId="0" applyNumberFormat="1" applyFont="1" applyFill="1" applyBorder="1" applyAlignment="1">
      <alignment horizontal="center" vertical="center" wrapText="1"/>
    </xf>
    <xf numFmtId="0" fontId="6" fillId="24" borderId="10" xfId="0" applyFont="1" applyFill="1" applyBorder="1" applyAlignment="1">
      <alignment horizontal="left" vertical="center"/>
    </xf>
    <xf numFmtId="0" fontId="6" fillId="0" borderId="10" xfId="0" applyFont="1" applyFill="1" applyBorder="1" applyAlignment="1">
      <alignment horizontal="left" vertical="center"/>
    </xf>
    <xf numFmtId="4" fontId="3"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1" xfId="0" applyNumberFormat="1" applyFont="1" applyFill="1" applyBorder="1" applyAlignment="1">
      <alignment horizontal="left" vertical="center" wrapText="1"/>
    </xf>
    <xf numFmtId="49" fontId="30" fillId="0" borderId="12" xfId="0" applyNumberFormat="1" applyFont="1" applyFill="1" applyBorder="1" applyAlignment="1">
      <alignment horizontal="left" vertical="center" wrapText="1"/>
    </xf>
    <xf numFmtId="49" fontId="30" fillId="0" borderId="10" xfId="0" applyNumberFormat="1" applyFont="1" applyBorder="1" applyAlignment="1">
      <alignment horizontal="left" vertical="center" wrapText="1"/>
    </xf>
    <xf numFmtId="49" fontId="30" fillId="0" borderId="11"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49" fontId="30" fillId="0" borderId="11" xfId="0" applyNumberFormat="1" applyFont="1" applyFill="1" applyBorder="1" applyAlignment="1">
      <alignment horizontal="center" vertical="center"/>
    </xf>
    <xf numFmtId="0" fontId="27" fillId="24" borderId="10" xfId="0" applyFont="1" applyFill="1" applyBorder="1" applyAlignment="1">
      <alignment horizontal="left" vertical="center" wrapText="1"/>
    </xf>
    <xf numFmtId="0" fontId="27" fillId="24" borderId="10" xfId="0" applyFont="1" applyFill="1" applyBorder="1" applyAlignment="1">
      <alignment horizontal="center" vertical="center" wrapText="1"/>
    </xf>
    <xf numFmtId="3" fontId="27" fillId="24" borderId="10" xfId="0" applyNumberFormat="1" applyFont="1" applyFill="1" applyBorder="1" applyAlignment="1">
      <alignment horizontal="center" vertical="center" wrapText="1"/>
    </xf>
    <xf numFmtId="14" fontId="27" fillId="24" borderId="10" xfId="0" applyNumberFormat="1"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0" borderId="0" xfId="0" applyFont="1" applyFill="1" applyAlignment="1">
      <alignment horizontal="center" vertical="center"/>
    </xf>
    <xf numFmtId="0" fontId="26"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24" borderId="0" xfId="0" applyFont="1" applyFill="1" applyBorder="1" applyAlignment="1">
      <alignment horizontal="center" vertical="center"/>
    </xf>
    <xf numFmtId="0" fontId="27" fillId="24" borderId="10" xfId="0" applyFont="1" applyFill="1" applyBorder="1" applyAlignment="1">
      <alignment horizontal="center"/>
    </xf>
    <xf numFmtId="0" fontId="6" fillId="0" borderId="0" xfId="0" applyFont="1" applyFill="1" applyAlignment="1">
      <alignment horizontal="center" vertical="center"/>
    </xf>
    <xf numFmtId="0" fontId="25"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24" borderId="0" xfId="0" applyFont="1" applyFill="1" applyBorder="1" applyAlignment="1">
      <alignment horizontal="center" vertical="center"/>
    </xf>
    <xf numFmtId="9" fontId="26" fillId="0" borderId="0" xfId="57" applyFont="1" applyFill="1" applyAlignment="1">
      <alignment horizontal="center" vertical="center"/>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4" xfId="31"/>
    <cellStyle name="Comma 3" xfId="32"/>
    <cellStyle name="Comma 4" xfId="33"/>
    <cellStyle name="Comma 6" xfId="34"/>
    <cellStyle name="Comma 7" xfId="35"/>
    <cellStyle name="Comma 8" xfId="36"/>
    <cellStyle name="Comma 9" xfId="37"/>
    <cellStyle name="Explanatory Text" xfId="38" builtinId="53" customBuiltin="1"/>
    <cellStyle name="Good" xfId="39" builtinId="26" customBuiltin="1"/>
    <cellStyle name="Heading 1" xfId="40" builtinId="16" customBuiltin="1"/>
    <cellStyle name="Heading 2" xfId="41" builtinId="17" customBuiltin="1"/>
    <cellStyle name="Heading 3" xfId="42" builtinId="18" customBuiltin="1"/>
    <cellStyle name="Heading 4" xfId="43" builtinId="19" customBuiltin="1"/>
    <cellStyle name="Input" xfId="44" builtinId="20" customBuiltin="1"/>
    <cellStyle name="Linked Cell" xfId="45" builtinId="24" customBuiltin="1"/>
    <cellStyle name="Neutral" xfId="46" builtinId="28" customBuiltin="1"/>
    <cellStyle name="Normal" xfId="0" builtinId="0"/>
    <cellStyle name="Normal 2" xfId="47"/>
    <cellStyle name="Normal 3" xfId="48"/>
    <cellStyle name="Normal 3 2" xfId="49"/>
    <cellStyle name="Normal 4" xfId="50"/>
    <cellStyle name="Normal 5" xfId="51"/>
    <cellStyle name="Note" xfId="52" builtinId="10" customBuiltin="1"/>
    <cellStyle name="Output" xfId="53" builtinId="21" customBuiltin="1"/>
    <cellStyle name="Percent" xfId="57" builtinId="5"/>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1063" name="Line 1"/>
        <xdr:cNvSpPr>
          <a:spLocks noChangeShapeType="1"/>
        </xdr:cNvSpPr>
      </xdr:nvSpPr>
      <xdr:spPr bwMode="auto">
        <a:xfrm>
          <a:off x="38100" y="40005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2" name="Line 1"/>
        <xdr:cNvSpPr>
          <a:spLocks noChangeShapeType="1"/>
        </xdr:cNvSpPr>
      </xdr:nvSpPr>
      <xdr:spPr bwMode="auto">
        <a:xfrm>
          <a:off x="38100" y="419100"/>
          <a:ext cx="2419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I/2.%20A%20Thi&#7879;n%20-%20b&#224;n%20giao/SOLIEUFDI-HANGTHANG/2019%20(chung)/Solieu2019-BanQLKCN/Solieu%20BanQLKCN-31.1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FDI"/>
      <sheetName val="Van phong dai dien"/>
      <sheetName val="DIEU CHINH FDI"/>
      <sheetName val="TANG VON FDI"/>
      <sheetName val="CAP TN"/>
      <sheetName val="DIEU CHINH TN"/>
      <sheetName val="CAP LAI"/>
      <sheetName val="du an o nhiem"/>
    </sheetNames>
    <sheetDataSet>
      <sheetData sheetId="0">
        <row r="8">
          <cell r="B8">
            <v>3271975419</v>
          </cell>
          <cell r="C8">
            <v>43586</v>
          </cell>
          <cell r="D8" t="str">
            <v>DỰ ÁN NHÀ MÁY SẢN XUẤT CỦA CÔNG TY TNHH HƯNG NGHIỆP KMC (VIỆT NAM)</v>
          </cell>
          <cell r="G8" t="str">
            <v>X</v>
          </cell>
          <cell r="J8">
            <v>2080</v>
          </cell>
          <cell r="K8" t="str">
            <v xml:space="preserve">Diện tích nhà xưởng sử dụng: 2.080 m2 Công ty TNHH Hưng nghiệp KMC (Việt Nam) thuê nhà xưởng của Công ty TNHH Xích KMC Việt Nam trong thời hạn 05 (năm) năm kể từ tháng 01/2018.  </v>
          </cell>
          <cell r="L8">
            <v>1000000</v>
          </cell>
        </row>
        <row r="9">
          <cell r="B9">
            <v>9860938521</v>
          </cell>
          <cell r="C9">
            <v>43678</v>
          </cell>
          <cell r="D9" t="str">
            <v>CÔNG TY TNHH SEMBA TOHKA VIỆT NAM</v>
          </cell>
          <cell r="I9">
            <v>28590.799999999999</v>
          </cell>
          <cell r="L9">
            <v>9290000</v>
          </cell>
        </row>
        <row r="10">
          <cell r="B10">
            <v>9882827316</v>
          </cell>
          <cell r="C10">
            <v>43709</v>
          </cell>
          <cell r="D10" t="str">
            <v>CÔNG TY TNHH IWASAKI VIỆT NAM</v>
          </cell>
          <cell r="E10" t="str">
            <v>CÔNG TY TNHH IWASAKI VIỆT NAM</v>
          </cell>
          <cell r="G10" t="str">
            <v>X</v>
          </cell>
          <cell r="J10">
            <v>1792</v>
          </cell>
          <cell r="K10" t="str">
            <v xml:space="preserve">05 (năm) năm kể từ ngày được cấp Giấy chứng nhận đăng ký đầu tư. </v>
          </cell>
          <cell r="L10">
            <v>1000000</v>
          </cell>
        </row>
        <row r="11">
          <cell r="B11">
            <v>2184237453</v>
          </cell>
          <cell r="C11">
            <v>43709</v>
          </cell>
          <cell r="D11" t="str">
            <v>CHI NHÁNH CÔNG TY TNHH THIẾT BỊ OTS VIỆT NAM</v>
          </cell>
          <cell r="G11" t="str">
            <v>X</v>
          </cell>
          <cell r="H11" t="str">
            <v>X</v>
          </cell>
          <cell r="J11">
            <v>648</v>
          </cell>
          <cell r="K11" t="str">
            <v>CÔNG TY TNHH THIẾT BỊ OTS VIỆT NAM thuê nhà xưởng với diện tích 648 m2 của Công ty CP Phát triển Doanh nghiệp nhỏ và vừa Nhật Bản trong thời hạn 3 (ba) năm kể từ cấp Giấy chứng nhận đăng ký đầu tư.</v>
          </cell>
          <cell r="L11">
            <v>290493</v>
          </cell>
        </row>
        <row r="12">
          <cell r="B12">
            <v>7640015677</v>
          </cell>
          <cell r="C12">
            <v>43770</v>
          </cell>
          <cell r="D12" t="str">
            <v>CÔNG TY CỔ PHẦN SYF VIỆT NAM</v>
          </cell>
          <cell r="G12" t="str">
            <v>X</v>
          </cell>
          <cell r="J12">
            <v>8445.6</v>
          </cell>
          <cell r="K12" t="str">
            <v>CÔNG TY CỔ PHẦN SYF VIỆT NAM thuê nhà xưởng với diện tích 8.445,6 m2 của Công ty Hữu hạn cơ khí Động lực Toàn Cầu tại Lô 7, Khu công nghiệp Giang Điền, huyện Trảng Bom, tỉnh Đồng Nai trong thời hạn 10 năm kể từ ngày cấp Giấy chứng nhận đăng ký đầu tư của Dự án.</v>
          </cell>
          <cell r="L12">
            <v>10000000</v>
          </cell>
        </row>
        <row r="15">
          <cell r="B15">
            <v>8702791117</v>
          </cell>
          <cell r="C15" t="str">
            <v>14/1/2019</v>
          </cell>
          <cell r="D15" t="str">
            <v>NHÀ MÁY CÔNG TY TNHH SC VINA TẠI KCN GIANG ĐIỀN</v>
          </cell>
          <cell r="I15">
            <v>10000</v>
          </cell>
          <cell r="L15">
            <v>2550000</v>
          </cell>
        </row>
        <row r="16">
          <cell r="B16">
            <v>9802142774</v>
          </cell>
          <cell r="C16" t="str">
            <v>14/1/2019</v>
          </cell>
          <cell r="D16" t="str">
            <v>CÔNG TY TNHH GAME DAY APPAREL VIETNAM</v>
          </cell>
          <cell r="J16">
            <v>648</v>
          </cell>
          <cell r="K16" t="str">
            <v>CÔNG TY TNHH GAME DAY APPAREL VIETNAM thuê nhà xưởng với diện tích 648 m2 của Công ty CP Phát triển Doanh nghiệp nhỏ và vừa Nhật Bản trong thời hạn 3 (ba) năm kể từ cấp Giấy chứng nhận đăng ký đầu tư.</v>
          </cell>
          <cell r="L16">
            <v>376000</v>
          </cell>
        </row>
        <row r="17">
          <cell r="B17">
            <v>2196586592</v>
          </cell>
          <cell r="C17" t="str">
            <v>16/1/2019</v>
          </cell>
          <cell r="D17" t="str">
            <v>DỰ ÁN CÔNG TY TNHH MTV LEATHER MASTER TẠI KCN TAM PHƯỚC</v>
          </cell>
          <cell r="E17" t="str">
            <v xml:space="preserve">CÔNG TY TNHH MTV LEATHER MASTER </v>
          </cell>
          <cell r="J17">
            <v>7200</v>
          </cell>
          <cell r="K17" t="str">
            <v>Chủ đầu tư thuê nhà xưởng có diện tích 7.200 m2 của Công ty TNHH Thương mại Chế biến gỗ Tân Sài Gòn để triển khai dự án, thời hạn thuê từ tháng 12/2018 đến hết tháng 12/2028.</v>
          </cell>
          <cell r="L17">
            <v>1000000</v>
          </cell>
        </row>
        <row r="18">
          <cell r="B18">
            <v>9982103340</v>
          </cell>
          <cell r="C18" t="str">
            <v>24/1/2019</v>
          </cell>
          <cell r="D18" t="str">
            <v>NHÀ MÁY CÔNG TY TNHH OKUGAWA VIỆT NAM</v>
          </cell>
          <cell r="E18" t="str">
            <v>CÔNG TY TNHH OKUGAWA VIỆT NAM</v>
          </cell>
          <cell r="G18" t="str">
            <v>X</v>
          </cell>
          <cell r="J18">
            <v>1088</v>
          </cell>
          <cell r="K18" t="str">
            <v xml:space="preserve">Diện tích nhà xưởng sử dụng: 1.088 m2 CÔNG TY TNHH OKUGAWA VIỆT NAM thuê nhà xưởng của Công ty TNHH Vĩnh Cường trong thời hạn 05 (năm) năm kể từ tháng 01/2018.  </v>
          </cell>
          <cell r="L18">
            <v>1200000</v>
          </cell>
        </row>
        <row r="19">
          <cell r="B19">
            <v>6520130076</v>
          </cell>
          <cell r="C19" t="str">
            <v>24/1/2019</v>
          </cell>
          <cell r="D19" t="str">
            <v>NHÀ MÁY CHẾ BIẾN THỰC PHẨM OLAM VIỆT NAM</v>
          </cell>
          <cell r="E19" t="str">
            <v>CÔNG TY TNHH CHẾ BIẾN THỰC PHẨM OLAM VIỆT NAM</v>
          </cell>
          <cell r="I19">
            <v>10000</v>
          </cell>
          <cell r="L19">
            <v>10000000</v>
          </cell>
        </row>
        <row r="20">
          <cell r="B20">
            <v>3208616635</v>
          </cell>
          <cell r="C20" t="str">
            <v>25/1/2019</v>
          </cell>
          <cell r="D20" t="str">
            <v>NHÀ MÁY CÔNG TY TNHH YASLYNN</v>
          </cell>
          <cell r="E20" t="str">
            <v>CÔNG TY TNHH YASLYNN</v>
          </cell>
          <cell r="J20">
            <v>1248</v>
          </cell>
          <cell r="K20" t="str">
            <v>Chủ đầu tư thuê nhà xưởng có diện tích 1.248 m2 của Công ty TNHH Hung Ta Việt Nam để triển khai dự án, thời hạn thuê đến hết tháng 03 năm 2024.</v>
          </cell>
          <cell r="L20">
            <v>500000</v>
          </cell>
        </row>
        <row r="24">
          <cell r="B24">
            <v>5422200312</v>
          </cell>
          <cell r="C24" t="str">
            <v>25/1/2019</v>
          </cell>
          <cell r="D24" t="str">
            <v>NHÀ MÁY SẢN XUẤT CHANG SHIN VIỆT NAM TẠI KHU CÔNG NGHIỆP TÂN PHÚ</v>
          </cell>
          <cell r="E24" t="str">
            <v xml:space="preserve">CHANG SHIN VIỆT NAM </v>
          </cell>
          <cell r="F24" t="str">
            <v>X</v>
          </cell>
          <cell r="G24" t="str">
            <v>X</v>
          </cell>
          <cell r="I24">
            <v>143300</v>
          </cell>
          <cell r="L24" t="str">
            <v>một trăm triệu
(đã hủy)</v>
          </cell>
        </row>
        <row r="25">
          <cell r="B25">
            <v>2135275974</v>
          </cell>
          <cell r="C25" t="str">
            <v>28/1/.2019</v>
          </cell>
          <cell r="D25" t="str">
            <v>NHÀ MÁY CÔNG TY TNHH NĂNG LƯỢNG MỚI CENTER VIỆT NAM</v>
          </cell>
          <cell r="E25" t="str">
            <v>CÔNG TY TNHH NĂNG LƯỢNG MỚI CENTER VIỆT NAM</v>
          </cell>
          <cell r="G25" t="str">
            <v>x</v>
          </cell>
          <cell r="J25">
            <v>8880</v>
          </cell>
          <cell r="K25" t="str">
            <v>Công ty TNHH Năng lượng mới Center Việt Nam thuê nhà xưởng của Công ty Cổ phần Đầu tư Công nghiệp Việt Hoàng đến ngày 30/12/2023</v>
          </cell>
          <cell r="L25">
            <v>4000000</v>
          </cell>
        </row>
        <row r="26">
          <cell r="B26">
            <v>9861143292</v>
          </cell>
          <cell r="C26" t="str">
            <v>29/1/2019</v>
          </cell>
          <cell r="D26" t="str">
            <v>NHÀ MÁY CÔNG TY TNHH SUN JIN LASER VINA</v>
          </cell>
          <cell r="E26" t="str">
            <v>CÔNG TY TNHH SUN JIN LASER VINA</v>
          </cell>
          <cell r="G26" t="str">
            <v>x</v>
          </cell>
          <cell r="H26" t="str">
            <v>X</v>
          </cell>
          <cell r="I26">
            <v>2565</v>
          </cell>
          <cell r="L26">
            <v>1350000</v>
          </cell>
        </row>
        <row r="29">
          <cell r="B29">
            <v>9860304272</v>
          </cell>
          <cell r="C29" t="str">
            <v>30/1/2019</v>
          </cell>
          <cell r="D29" t="str">
            <v xml:space="preserve">CÔNG TY TNHH LI KANG VIỆT NAM </v>
          </cell>
          <cell r="E29" t="str">
            <v xml:space="preserve">CÔNG TY TNHH LI KANG VIỆT NAM </v>
          </cell>
          <cell r="G29" t="str">
            <v>x</v>
          </cell>
          <cell r="J29">
            <v>10000</v>
          </cell>
          <cell r="K29" t="str">
            <v>Chủ đầu tư thuê nhà xưởng có diện tích 10.000 m2 của Công ty CP Sonadezi Giang Điền để triển khai dự án, thời hạn thuê đến hết tháng 3 năm 2029</v>
          </cell>
          <cell r="L29">
            <v>5000000</v>
          </cell>
        </row>
        <row r="30">
          <cell r="B30">
            <v>9889417382</v>
          </cell>
          <cell r="C30">
            <v>43467</v>
          </cell>
          <cell r="D30" t="str">
            <v xml:space="preserve">CÔNG TY TNHH WAKO VIỆT NAM – CHI NHÁNH LONG ĐỨC </v>
          </cell>
          <cell r="E30" t="str">
            <v>CÔNG TY TNHH WAKO VIỆT NAM</v>
          </cell>
          <cell r="J30">
            <v>1152</v>
          </cell>
          <cell r="K30" t="str">
            <v>Chủ đầu tư thuê nhà xưởng có diện tích 1.152 m2 của Công ty TNHH Phát triển Bất động sản Daiwa House để triển khai dự án, thời hạn thuê đến hết tháng 02 năm 2024.</v>
          </cell>
          <cell r="L30">
            <v>2500000</v>
          </cell>
        </row>
        <row r="31">
          <cell r="B31">
            <v>6502550534</v>
          </cell>
          <cell r="C31">
            <v>43468</v>
          </cell>
          <cell r="D31" t="str">
            <v>NHÀ MÁY SẢN XUẤT CỦA CÔNG TY TNHH CHUBU ENGINEERING VIỆT NAM</v>
          </cell>
          <cell r="E31" t="str">
            <v>CÔNG TY TNHH CHUBU ENGINEERING VIỆT NAM</v>
          </cell>
          <cell r="G31" t="str">
            <v>X</v>
          </cell>
          <cell r="J31">
            <v>648</v>
          </cell>
          <cell r="K31" t="str">
            <v>Dự án NHÀ MÁY SẢN XUẤT CỦA CÔNG TY TNHH CHUBU ENGINEERING VIỆT NAM thuê nhà xưởng với diện tích 648 m2 của Công ty CP Phát triển Doanh nghiệp nhỏ và vừa Nhật Bản trong thời hạn 3 (ba) năm kể từ ngày cấp Giấy chứng nhận đăng ký đầu tư.</v>
          </cell>
          <cell r="L31">
            <v>1900000</v>
          </cell>
        </row>
        <row r="32">
          <cell r="B32">
            <v>9956404004</v>
          </cell>
          <cell r="C32">
            <v>43619</v>
          </cell>
          <cell r="D32" t="str">
            <v xml:space="preserve">CÔNG TY TNHH VINTECH SEAL </v>
          </cell>
          <cell r="E32" t="str">
            <v xml:space="preserve">CÔNG TY TNHH VINTECH SEAL </v>
          </cell>
          <cell r="G32" t="str">
            <v>X</v>
          </cell>
          <cell r="J32">
            <v>1320</v>
          </cell>
          <cell r="K32" t="str">
            <v>Dự án CÔNG TY TNHH VINTECH SEAL thuê nhà xưởng với diện tích 1.320 m2 của Công ty CP Khải Toàn trong thời hạn 3 (ba) năm kể từ ngày cấp Giấy chứng nhận đăng ký đầu tư.</v>
          </cell>
          <cell r="L32">
            <v>700000</v>
          </cell>
        </row>
        <row r="33">
          <cell r="B33">
            <v>9820486446</v>
          </cell>
          <cell r="C33">
            <v>43619</v>
          </cell>
          <cell r="D33" t="str">
            <v>: NHÀ MÁY SẢN XUẤT CỦA CÔNG TY TNHH SUZUSYO VIỆT NAM</v>
          </cell>
          <cell r="E33" t="str">
            <v>CÔNG TY TNHH SUZUSYO VIỆT NAM</v>
          </cell>
          <cell r="J33">
            <v>648</v>
          </cell>
          <cell r="K33" t="str">
            <v>Chủ đầu tư thuê nhà xưởng có diện tích 648m2 của Công ty CP Phát triển doanh nghiệp nhỏ và vừa Nhật Bản để triển khai dự án, thời hạn thuê đến hết tháng 3 năm 2022.</v>
          </cell>
          <cell r="L33">
            <v>850000</v>
          </cell>
        </row>
        <row r="34">
          <cell r="B34">
            <v>8733224481</v>
          </cell>
          <cell r="C34">
            <v>43680</v>
          </cell>
          <cell r="D34" t="str">
            <v>NHÀ MÁY SẢN XUẤT ĐỒ NỘI THẤT CÔNG TY TNHH JASON INDUSTRY VIỆT NAM</v>
          </cell>
          <cell r="E34" t="str">
            <v xml:space="preserve"> CÔNG TY TNHH JASON INDUSTRY VIỆT NAM</v>
          </cell>
          <cell r="J34">
            <v>1260</v>
          </cell>
          <cell r="K34" t="str">
            <v>Chủ đầu tư dự án thuê nhà xưởng của Công ty TNHH Shing Mark Vina với diện tích 1.260 m2 để triển khai dự án, thời hạn thuê đến hết tháng 12 năm 2020.</v>
          </cell>
          <cell r="L34">
            <v>2000000</v>
          </cell>
        </row>
        <row r="35">
          <cell r="B35">
            <v>8735176167</v>
          </cell>
          <cell r="C35">
            <v>43802</v>
          </cell>
          <cell r="D35" t="str">
            <v>DỰ ÁN CÔNG TY TNHH TIROL CHOCO VIỆT NAM</v>
          </cell>
          <cell r="E35" t="str">
            <v>CÔNG TY TNHH TIROL CHOCO VIỆT NAM</v>
          </cell>
          <cell r="F35" t="str">
            <v>X</v>
          </cell>
          <cell r="I35">
            <v>15000</v>
          </cell>
          <cell r="L35">
            <v>14000000</v>
          </cell>
        </row>
        <row r="36">
          <cell r="B36">
            <v>5446822689</v>
          </cell>
          <cell r="C36" t="str">
            <v>15/3/2019</v>
          </cell>
          <cell r="D36" t="str">
            <v>NHÀ MÁY SẢN XUẤT CÁC BỘ PHẬN CHI TIẾT GIÀY THỂ THAO</v>
          </cell>
          <cell r="E36" t="str">
            <v>CÔNG TY CP JIN HEOUNG VINA</v>
          </cell>
          <cell r="F36" t="str">
            <v>X</v>
          </cell>
          <cell r="G36" t="str">
            <v>X</v>
          </cell>
          <cell r="I36">
            <v>15021.8</v>
          </cell>
          <cell r="L36">
            <v>12000000</v>
          </cell>
        </row>
        <row r="41">
          <cell r="B41">
            <v>9938034895</v>
          </cell>
          <cell r="C41" t="str">
            <v>15/3/2019</v>
          </cell>
          <cell r="D41" t="str">
            <v>NHÀ MÁY CÔNG TY TNHH BAO BÌ FUXINGLONG</v>
          </cell>
          <cell r="E41" t="str">
            <v>CÔNG TY TNHH BAO BÌ FUXINGLONG</v>
          </cell>
          <cell r="J41">
            <v>2722</v>
          </cell>
          <cell r="K41" t="str">
            <v>Dự án thuê nhà xưởng với diện tích 2.722 m2 của Công ty TNHH Đầu tư Cùng Phát trong thời hạn 10 (mười) năm kể từ ngày được cấp Giấy chứng nhận đăng ký đầu tư.</v>
          </cell>
          <cell r="L41">
            <v>1500000</v>
          </cell>
        </row>
        <row r="42">
          <cell r="B42">
            <v>8761317217</v>
          </cell>
          <cell r="C42" t="str">
            <v>29/3/2019</v>
          </cell>
          <cell r="D42" t="str">
            <v>NHÀ MÁY SAIGON GLASS</v>
          </cell>
          <cell r="E42" t="str">
            <v>CÔNG TY TNHH QUỐC TẾ SÀI GÒN</v>
          </cell>
          <cell r="G42" t="str">
            <v>X</v>
          </cell>
          <cell r="I42">
            <v>30000</v>
          </cell>
          <cell r="L42">
            <v>9000000</v>
          </cell>
        </row>
        <row r="43">
          <cell r="B43">
            <v>2100042435</v>
          </cell>
          <cell r="C43">
            <v>43528</v>
          </cell>
          <cell r="D43" t="str">
            <v>NHÀ MÁY CÔNG TY TNHH PARKER - ASUN SEALING TECHNOLOGY (VIỆT NAM)</v>
          </cell>
          <cell r="E43" t="str">
            <v>CÔNG TY TNHH PARKER - ASUN SEALING TECHNOLOGY (VIỆT NAM)</v>
          </cell>
          <cell r="G43" t="str">
            <v>X</v>
          </cell>
          <cell r="I43">
            <v>30000</v>
          </cell>
          <cell r="L43">
            <v>10000000</v>
          </cell>
        </row>
        <row r="44">
          <cell r="B44">
            <v>5454438799</v>
          </cell>
          <cell r="C44">
            <v>43681</v>
          </cell>
          <cell r="D44" t="str">
            <v>NHÀ MÁY SẢN XUẤT CỦA CÔNG TY TNHH SPORTPET CONSUMER PRODUCTS VIỆT NAM TẠI KCN GIANG ĐIỀN</v>
          </cell>
          <cell r="E44" t="str">
            <v xml:space="preserve">CÔNG TY TNHH SPORTPET CONSUMER PRODUCTS VIỆT NAM </v>
          </cell>
          <cell r="J44">
            <v>5000</v>
          </cell>
          <cell r="K44" t="str">
            <v>Chủ đầu tư  thuê nhà xưởng với diện tích 5.000 m2 (trên lô đất có diện tích 11.090,5 m2) của Công ty Cổ phần Sonadezi Giang Điền đến hết ngày 31 tháng 12 năm 2019 để thực hiện dự án.</v>
          </cell>
          <cell r="L44">
            <v>3000000</v>
          </cell>
        </row>
        <row r="45">
          <cell r="B45">
            <v>7639263698</v>
          </cell>
          <cell r="C45">
            <v>43773</v>
          </cell>
          <cell r="D45" t="str">
            <v>DỰ ÁN CÔNG TY TNHH CÔNG NGHỆ CHANTING VIỆT NAM</v>
          </cell>
          <cell r="E45" t="str">
            <v>CÔNG TY TNHH CÔNG NGHỆ CHANTING VIỆT NAM</v>
          </cell>
          <cell r="G45" t="str">
            <v>x</v>
          </cell>
          <cell r="J45">
            <v>780</v>
          </cell>
          <cell r="K45" t="str">
            <v>Chủ đầu tư DỰ ÁN CÔNG TY TNHH CÔNG NGHỆ CHANTING VIỆT NAM thuê nhà xưởng với diện tích 780 m2 của của Công ty CP May Hòa Bình đến hết ngày 31/12/2023.</v>
          </cell>
          <cell r="L45">
            <v>400000</v>
          </cell>
        </row>
        <row r="46">
          <cell r="B46">
            <v>2149527252</v>
          </cell>
          <cell r="C46">
            <v>43773</v>
          </cell>
          <cell r="D46" t="str">
            <v>NHÀ MÁY CÔNG TY TNHH DAISHIN GLOBAL ASIA TẠI ĐỒNG NAI.</v>
          </cell>
          <cell r="E46" t="str">
            <v>CÔNG TY TNHH DAISHIN GLOBAL ASIA</v>
          </cell>
          <cell r="G46" t="str">
            <v>X</v>
          </cell>
          <cell r="J46">
            <v>648</v>
          </cell>
          <cell r="K46" t="str">
            <v>Dự án NHÀ MÁY CÔNG TY TNHH DAISHIN GLOBAL ASIA TẠI ĐỒNG NAI thuê nhà xưởng với diện tích 648 m2 của Công ty CP phát triển doanh nghiệp nhỏ và vừa Nhật Bản trong thời hạn 3 (ba) năm kể từ ngày cấp Giấy chứng nhận đăng ký đầu tư.</v>
          </cell>
          <cell r="L46">
            <v>500000</v>
          </cell>
        </row>
        <row r="47">
          <cell r="B47">
            <v>8731190358</v>
          </cell>
          <cell r="C47" t="str">
            <v>18/4/2019</v>
          </cell>
          <cell r="D47" t="str">
            <v>NHÀ MÁY CÔNG TY TNHH HANG NAM VINA.</v>
          </cell>
          <cell r="E47" t="str">
            <v>CÔNG TY TNHH HANG NAM VINA.</v>
          </cell>
          <cell r="G47" t="str">
            <v>X</v>
          </cell>
          <cell r="I47">
            <v>44778</v>
          </cell>
          <cell r="L47">
            <v>22000000</v>
          </cell>
        </row>
        <row r="48">
          <cell r="B48">
            <v>8798987466</v>
          </cell>
          <cell r="C48" t="str">
            <v>18/4/2019</v>
          </cell>
          <cell r="D48" t="str">
            <v>NHÀ MÁY SẢN XUẤT CỦA CÔNG TY TNHH OLAM VIỆT NAM TẠI KCN GIANG ĐIỀN</v>
          </cell>
          <cell r="E48" t="str">
            <v>CÔNG TY TNHH OLAM VIỆT NAM</v>
          </cell>
          <cell r="I48">
            <v>33205.1</v>
          </cell>
          <cell r="L48">
            <v>18600000</v>
          </cell>
        </row>
        <row r="49">
          <cell r="B49">
            <v>7614841000</v>
          </cell>
          <cell r="C49" t="str">
            <v>24/4/2019</v>
          </cell>
          <cell r="D49" t="str">
            <v>NHÀ MÁY SẢN XUẤT CỦA CÔNG TY TNHH GOODSMOOTH INDUSTRIES TẠI KCN GIANG ĐIỀN</v>
          </cell>
          <cell r="E49" t="str">
            <v xml:space="preserve">CÔNG TY TNHH GOODSMOOTH INDUSTRIES </v>
          </cell>
          <cell r="I49">
            <v>14440</v>
          </cell>
          <cell r="L49">
            <v>2500000</v>
          </cell>
        </row>
        <row r="50">
          <cell r="B50">
            <v>1083517902</v>
          </cell>
          <cell r="C50" t="str">
            <v>25/4/2019</v>
          </cell>
          <cell r="D50" t="str">
            <v>NHÀ MÁY SẢN XUẤT CÔNG TY TNHH FURSYS VN</v>
          </cell>
          <cell r="E50" t="str">
            <v>CÔNG TY TNHH FURSYS VN</v>
          </cell>
          <cell r="I50">
            <v>117040</v>
          </cell>
          <cell r="L50">
            <v>75000000</v>
          </cell>
        </row>
        <row r="51">
          <cell r="B51">
            <v>9917087531</v>
          </cell>
          <cell r="C51" t="str">
            <v>25/4/2019</v>
          </cell>
          <cell r="D51" t="str">
            <v>CÔNG TY TNHH HAPPY - ASIA</v>
          </cell>
          <cell r="E51" t="str">
            <v>CÔNG TY TNHH HAPPY - ASIA</v>
          </cell>
          <cell r="J51" t="str">
            <v xml:space="preserve">1.320 m2 </v>
          </cell>
          <cell r="K51" t="str">
            <v>Dự án thuê nhà xưởng với diện tích 1.320 m2 của Công ty TNHH Happy World đến hết ngày 20 tháng 02 năm 2024.</v>
          </cell>
          <cell r="L51">
            <v>1100000</v>
          </cell>
        </row>
        <row r="53">
          <cell r="B53">
            <v>7632586582</v>
          </cell>
          <cell r="C53" t="str">
            <v>25/4/2019</v>
          </cell>
          <cell r="D53" t="str">
            <v>NHÀ MÁY WONJINKOLON GLOTECH</v>
          </cell>
          <cell r="G53" t="str">
            <v>X</v>
          </cell>
          <cell r="J53">
            <v>5234.8</v>
          </cell>
          <cell r="K53" t="str">
            <v>Chủ đầu tư Dự án NHÀ MÁY WONJINKOLON GLOTECH thuê nhà xưởng với diện tích 5.234,8 m2 của Công ty CP Sonadezi Long Thành trong vòng 5 (năm) năm kể từ ngày cấp Giấy chứng nhận đăng ký đầu tư.</v>
          </cell>
          <cell r="L53">
            <v>2500000</v>
          </cell>
        </row>
        <row r="56">
          <cell r="B56">
            <v>4348931885</v>
          </cell>
          <cell r="C56" t="str">
            <v>25/4/2019</v>
          </cell>
          <cell r="D56" t="str">
            <v>CHI NHÁNH CÔNG TY TNHH SEONG JI SÀI GÒN TẠI HỐ NAI</v>
          </cell>
          <cell r="E56" t="str">
            <v>CÔNG TY TNHH SEONG JI SÀI GÒN</v>
          </cell>
          <cell r="G56" t="str">
            <v>X</v>
          </cell>
          <cell r="H56" t="str">
            <v>X</v>
          </cell>
          <cell r="J56">
            <v>3840</v>
          </cell>
          <cell r="K56" t="str">
            <v>Công ty TNHH Seong Ji Sài Gòn thuê 3.840 m2 diện tích nhà xưởng và văn phòng của Công ty Cổ phần Vĩnh Đại đến hết ngày 21 tháng 3 năm 2024 để thực hiện dự án.</v>
          </cell>
          <cell r="L56">
            <v>10000000</v>
          </cell>
        </row>
        <row r="57">
          <cell r="B57">
            <v>9858157321</v>
          </cell>
          <cell r="C57" t="str">
            <v>26/4/2019</v>
          </cell>
          <cell r="D57" t="str">
            <v>NHÀ MÁY SẢN XUẤT ĐÈN LED</v>
          </cell>
          <cell r="E57" t="str">
            <v>CÔNG TY TNHH DONG MYUNG VINA</v>
          </cell>
          <cell r="I57">
            <v>12000</v>
          </cell>
          <cell r="L57">
            <v>2000000</v>
          </cell>
        </row>
        <row r="61">
          <cell r="B61">
            <v>9869335533</v>
          </cell>
          <cell r="C61">
            <v>43713</v>
          </cell>
          <cell r="D61" t="str">
            <v xml:space="preserve">CHI NHÁNH NHÀ MÁY SẢN XUẤT THANG MÁY – CÔNG TY TRÁCH NHIỆM HỮU HẠN MỘT THÀNH VIÊN VIỆT NAM GS INDUSTRY </v>
          </cell>
          <cell r="E61" t="str">
            <v xml:space="preserve">CÔNG TY TRÁCH NHIỆM HỮU HẠN MỘT THÀNH VIÊN VIỆT NAM GS INDUSTRY </v>
          </cell>
          <cell r="I61">
            <v>30000</v>
          </cell>
          <cell r="L61">
            <v>25000000</v>
          </cell>
        </row>
        <row r="62">
          <cell r="B62">
            <v>2103950991</v>
          </cell>
          <cell r="C62">
            <v>43713</v>
          </cell>
          <cell r="D62" t="str">
            <v>CHI NHÁNH NHÀ MÁY SẢN XUẤT CỐP PHA NHÔM – CÔNG TY TRÁCH NHIỆM HỮU HẠN MỘT THÀNH VIÊN VIỆT NAM GS INDUSTRY.</v>
          </cell>
          <cell r="E62" t="str">
            <v xml:space="preserve">CÔNG TY TRÁCH NHIỆM HỮU HẠN MỘT THÀNH VIÊN VIỆT NAM GS INDUSTRY </v>
          </cell>
          <cell r="G62" t="str">
            <v>X</v>
          </cell>
          <cell r="I62">
            <v>55000</v>
          </cell>
          <cell r="L62">
            <v>30000000</v>
          </cell>
        </row>
        <row r="63">
          <cell r="B63">
            <v>4301769695</v>
          </cell>
          <cell r="C63">
            <v>43743</v>
          </cell>
          <cell r="D63" t="str">
            <v>NHÀ MÁY SẢN XUẤT LINH KIỆN CÂN BẰNG TẢI TRỌNG (CHO MÁY GIẶT)</v>
          </cell>
          <cell r="E63" t="str">
            <v>CÔNG TY TNHH MTV DO SUNG MACHINERY VINA</v>
          </cell>
          <cell r="G63" t="str">
            <v>X</v>
          </cell>
          <cell r="J63">
            <v>2507.98</v>
          </cell>
          <cell r="K63" t="str">
            <v>Chủ đầu tư Dự án NHÀ MÁY SẢN XUẤT LINH KIỆN CÂN BẰNG TẢI TRỌNG (CHO MÁY GIẶT) thuê nhà xưởng với diện tích 2.507,98 m2 của Công ty CP Sonadezi Long Thành trong vòng 5 (năm) năm kể từ ngày cấp Giấy chứng nhận đăng ký đầu tư.</v>
          </cell>
          <cell r="L63">
            <v>700000</v>
          </cell>
        </row>
        <row r="64">
          <cell r="B64">
            <v>7628620402</v>
          </cell>
          <cell r="C64" t="str">
            <v>20/5/2019</v>
          </cell>
          <cell r="D64" t="str">
            <v>CÔNG TY TNHH DND VINA</v>
          </cell>
          <cell r="E64" t="str">
            <v>CÔNG TY TNHH DND VINA</v>
          </cell>
          <cell r="J64">
            <v>1432</v>
          </cell>
          <cell r="K64" t="str">
            <v>Công ty thuê nhà xưởng của Công ty TNHH Thương mại Quốc tế Thịnh Vượng với diện tích 1.432 m2, đến hết ngày 30/09/2023.</v>
          </cell>
          <cell r="L64">
            <v>350000</v>
          </cell>
        </row>
        <row r="65">
          <cell r="B65">
            <v>6501341517</v>
          </cell>
          <cell r="C65" t="str">
            <v>21/5/2019</v>
          </cell>
          <cell r="D65" t="str">
            <v>CÔNG TY TNHH DELSON TECHNOLOGY</v>
          </cell>
          <cell r="E65" t="str">
            <v>CÔNG TY TNHH DELSON TECHNOLOGY</v>
          </cell>
          <cell r="I65">
            <v>79000</v>
          </cell>
          <cell r="L65">
            <v>15000000</v>
          </cell>
        </row>
        <row r="66">
          <cell r="B66">
            <v>1010167708</v>
          </cell>
          <cell r="C66" t="str">
            <v>22/5/2019</v>
          </cell>
          <cell r="D66" t="str">
            <v>NHÁ MÁY CÔNG TY TNHH GUNICA VIỆT NAM</v>
          </cell>
          <cell r="E66" t="str">
            <v>CÔNG TY TNHH GUNICA VIỆT NAM</v>
          </cell>
          <cell r="I66">
            <v>23801</v>
          </cell>
          <cell r="L66">
            <v>4500000</v>
          </cell>
        </row>
        <row r="69">
          <cell r="B69">
            <v>7604278866</v>
          </cell>
          <cell r="C69" t="str">
            <v>27/5/2019</v>
          </cell>
          <cell r="D69" t="str">
            <v>NHÁ MÁY CÔNG TY TNHH OTSUKA TECHNO VIỆT NAM.</v>
          </cell>
          <cell r="E69" t="str">
            <v>CÔNG TY TNHH OTSUKA TECHNO VIỆT NAM.</v>
          </cell>
          <cell r="G69" t="str">
            <v>X</v>
          </cell>
          <cell r="I69">
            <v>39862</v>
          </cell>
          <cell r="L69">
            <v>72000000</v>
          </cell>
        </row>
        <row r="70">
          <cell r="B70">
            <v>5451415220</v>
          </cell>
          <cell r="C70" t="str">
            <v>17/6/2019</v>
          </cell>
          <cell r="D70" t="str">
            <v>NHÀ MÁY OPTIMA POWER TOOLS VIỆT NAM</v>
          </cell>
          <cell r="E70" t="str">
            <v>CÔNG TY TNHH OPTIMA POWER TOOLS VIỆT NAM</v>
          </cell>
          <cell r="G70" t="str">
            <v>X</v>
          </cell>
          <cell r="I70">
            <v>50000</v>
          </cell>
          <cell r="L70">
            <v>20000000</v>
          </cell>
        </row>
        <row r="71">
          <cell r="B71">
            <v>4306615672</v>
          </cell>
          <cell r="C71" t="str">
            <v>24/6/2019</v>
          </cell>
          <cell r="D71" t="str">
            <v>NHÀ MÁY SẢN XUẤT, GIA CÔNG PHỤ KIỆN GIÀY CÔNG TY TNHH MỘT THÀNH VIÊN MAY CÔNG NGHIỆP GE LAN (VIỆT NAM) TẠI KCN HỐ NAI.</v>
          </cell>
          <cell r="E71" t="str">
            <v>CÔNG PHỤ KIỆN GIÀY CÔNG TY TNHH MỘT THÀNH VIÊN MAY CÔNG NGHIỆP GE LAN (VIỆT NAM) TẠI KCN HỐ NAI.</v>
          </cell>
          <cell r="G71" t="str">
            <v>X</v>
          </cell>
          <cell r="J71">
            <v>500</v>
          </cell>
          <cell r="K71" t="str">
            <v>Chủ đầu tư thêu nhà xưởng diện tích 500 m2 của Công ty TNHH Sản xuất kim loại Yu Cheng để triển khai dự án, thời hạn thuê nhà xưởng đến hết ngày 30/6/2024.</v>
          </cell>
          <cell r="L71">
            <v>200000</v>
          </cell>
        </row>
        <row r="72">
          <cell r="B72">
            <v>4325521522</v>
          </cell>
          <cell r="C72" t="str">
            <v>25/6/2019</v>
          </cell>
          <cell r="D72" t="str">
            <v>NHÀ MÁY CÔNG TY TNHH JOOCO VINA</v>
          </cell>
          <cell r="E72" t="str">
            <v>CÔNG TY TNHH JOOCO VINA</v>
          </cell>
          <cell r="J72">
            <v>7000</v>
          </cell>
          <cell r="K72" t="str">
            <v>Công ty thuê nhà xưởng của Công ty TNHH Jooco Dona với diện tích 7.000 m2, thời hạn thuê đến hết ngày 02/5/2024.</v>
          </cell>
          <cell r="L72">
            <v>1005000</v>
          </cell>
        </row>
        <row r="74">
          <cell r="B74">
            <v>3278518810</v>
          </cell>
          <cell r="C74">
            <v>43503</v>
          </cell>
          <cell r="D74" t="str">
            <v>DỰ ÁN JNJ VINA</v>
          </cell>
          <cell r="E74" t="str">
            <v>CÔNG TY TNHH JNJ VINA</v>
          </cell>
          <cell r="G74" t="str">
            <v>X</v>
          </cell>
          <cell r="J74">
            <v>2706</v>
          </cell>
          <cell r="K74" t="str">
            <v>Chủ đầu tư DỰ ÁN JNJ VINA thuê nhà xưởng với diện tích 2.706 m2 và văn phòng với diện tích 228 m2 của Công ty CP Khải Toàn trong vòng 5 (năm) năm kể từ ngày 01/7/2019.</v>
          </cell>
          <cell r="L74">
            <v>444000</v>
          </cell>
        </row>
        <row r="76">
          <cell r="B76">
            <v>9851594659</v>
          </cell>
          <cell r="C76">
            <v>43531</v>
          </cell>
          <cell r="D76" t="str">
            <v>NHÀ MÁY CÔNG TY TNHH KENSTONE VIỆT NAM</v>
          </cell>
          <cell r="E76" t="str">
            <v>CÔNG TY TNHH KENSTONE VIỆT NAM</v>
          </cell>
          <cell r="I76">
            <v>90358</v>
          </cell>
          <cell r="L76">
            <v>20000000</v>
          </cell>
        </row>
        <row r="77">
          <cell r="B77">
            <v>1026942985</v>
          </cell>
          <cell r="C77">
            <v>43745</v>
          </cell>
          <cell r="D77" t="str">
            <v>DỰ ÁN CÔNG TY TNHH HARRISON HEATEXCHANGER.</v>
          </cell>
          <cell r="E77" t="str">
            <v>CÔNG TY TNHH HARRISON HEATEXCHANGER.</v>
          </cell>
          <cell r="G77" t="str">
            <v>X</v>
          </cell>
          <cell r="J77">
            <v>648</v>
          </cell>
          <cell r="K77" t="str">
            <v>Dự án Công ty TNHH Harrison Heatexchanger thuê nhà xưởng với diện tích 648 m2 của Công ty Cổ phần phát triển doanh nghiệp nhỏ và vừa Nhật Bản trong thời hạn 3 (ba) năm kể từ ngày cấp Giấy chứng nhận đăng ký đầu tư.</v>
          </cell>
          <cell r="L77">
            <v>500000</v>
          </cell>
        </row>
        <row r="78">
          <cell r="B78">
            <v>2129997252</v>
          </cell>
          <cell r="C78" t="str">
            <v>17/7/2019</v>
          </cell>
          <cell r="D78" t="str">
            <v>CÔNG TY TNHH CWT COMMODITIES LOGISTICS (VIỆT NAM)</v>
          </cell>
          <cell r="E78" t="str">
            <v>CÔNG TY TNHH CWT COMMODITIES LOGISTICS (VIỆT NAM)</v>
          </cell>
          <cell r="J78">
            <v>4100</v>
          </cell>
          <cell r="K78" t="str">
            <v>Chủ đầu tư thuê kho ngoại quan của Công ty CP Nguyên Cường với diện tích 4.100 m2 để triển khai dự án, thời hạn thuê đến hết tháng 7 năm 2022.</v>
          </cell>
          <cell r="L78">
            <v>100000</v>
          </cell>
        </row>
        <row r="79">
          <cell r="B79">
            <v>1053195931</v>
          </cell>
          <cell r="C79" t="str">
            <v>19/7/2019</v>
          </cell>
          <cell r="D79" t="str">
            <v>CÔNG TY TNHH SUHIL ELECTRONICS VINA</v>
          </cell>
          <cell r="E79" t="str">
            <v>CÔNG TY TNHH SUHIL ELECTRONICS VINA</v>
          </cell>
          <cell r="G79" t="str">
            <v>X</v>
          </cell>
          <cell r="H79" t="str">
            <v>X</v>
          </cell>
          <cell r="J79">
            <v>2419.1999999999998</v>
          </cell>
          <cell r="K79" t="str">
            <v>Chủ đầu tư Dự án CÔNG TY TNHH SUHIL ELECTRONICS VINA thuê nhà xưởng với diện tích 2.419,2 m2 của Công ty CP Sonadezi Long Thành trong vòng 5 (năm) năm kể từ ngày cấp Giấy chứng nhận đăng ký đầu tư.</v>
          </cell>
          <cell r="L79">
            <v>1000000</v>
          </cell>
        </row>
        <row r="80">
          <cell r="B80">
            <v>8748298695</v>
          </cell>
          <cell r="C80" t="str">
            <v>29/7/2019</v>
          </cell>
          <cell r="D80" t="str">
            <v>NHÀ MÁY CÔNG TY TNHH SEBANG BATTERY VINA</v>
          </cell>
          <cell r="E80" t="str">
            <v>CÔNG TY TNHH SEBANG BATTERY VINA</v>
          </cell>
          <cell r="G80" t="str">
            <v>X</v>
          </cell>
          <cell r="I80">
            <v>87646</v>
          </cell>
          <cell r="L80">
            <v>60100000</v>
          </cell>
        </row>
        <row r="81">
          <cell r="B81">
            <v>5435795520</v>
          </cell>
          <cell r="C81" t="str">
            <v>30/7/2019</v>
          </cell>
          <cell r="D81" t="str">
            <v>NHÀ MÁY SẢN XUẤT CÔNG TY TNHH YOUQIANG VIỆT NAM TẠI KCN TAM PHƯỚC</v>
          </cell>
          <cell r="E81" t="str">
            <v>CÔNG TY TNHH YOUQIANG VIỆT NAM TẠI KCN TAM PHƯỚC</v>
          </cell>
          <cell r="G81" t="str">
            <v>X</v>
          </cell>
          <cell r="J81">
            <v>1224</v>
          </cell>
          <cell r="K81" t="str">
            <v>Dự án thuê nhà xưởng với diện tích 1.224 m2 của Công ty TNHH Vi Na Thịnh Phước trong thời hạn 05 (năm) năm kể từ ngày được cấp Giấy chứng nhận đăng ký đầu tư.</v>
          </cell>
          <cell r="L81">
            <v>500000</v>
          </cell>
        </row>
        <row r="84">
          <cell r="B84">
            <v>4344205475</v>
          </cell>
          <cell r="C84">
            <v>43563</v>
          </cell>
          <cell r="D84" t="str">
            <v>NHÀ MÁY CÔNG TY TNHH SHIBA VINA</v>
          </cell>
          <cell r="E84" t="str">
            <v>CÔNG TY TNHH SHIBA VINA</v>
          </cell>
          <cell r="G84" t="str">
            <v>X</v>
          </cell>
          <cell r="J84">
            <v>909.7</v>
          </cell>
          <cell r="K84" t="str">
            <v>Dự án nhà xưởng Công ty TNHH Shiba Vina thuê nhà xưởng với diện tích 909,7 m2 của Công ty TNHH Boustead Projects Land (Việt Nam) trong thời hạn 3 (ba) năm kể từ ngày cấp Giấy chứng nhận đăng ký đầu tư.</v>
          </cell>
          <cell r="L84">
            <v>1200000</v>
          </cell>
        </row>
        <row r="85">
          <cell r="B85">
            <v>5401114060</v>
          </cell>
          <cell r="C85">
            <v>43228</v>
          </cell>
          <cell r="D85" t="str">
            <v>: NHÀ MÁY ĐỒNG NAI – CHI NHÁNH CÔNG TY TNHH MIAVIT VIỆT NAM</v>
          </cell>
          <cell r="E85" t="str">
            <v>CÔNG TY TNHH MIAVIT VIỆT NAM</v>
          </cell>
          <cell r="J85">
            <v>2487.8000000000002</v>
          </cell>
          <cell r="K85" t="str">
            <v>CÔNG TY TNHH MIAVIT VIỆT NAM thuê nhà xưởng với diện tích 2.487,8 m2 của Công ty CP Sonadezi Long Thành trong vòng 5 (năm) năm kể từ ngày cấp Giấy chứng nhận đăng ký đầu tư.</v>
          </cell>
          <cell r="L85">
            <v>1500000</v>
          </cell>
        </row>
        <row r="86">
          <cell r="B86">
            <v>4322572186</v>
          </cell>
          <cell r="C86">
            <v>43228</v>
          </cell>
          <cell r="D86" t="str">
            <v>NHÀ MÁY CÔNG TY TNHH G&amp;E VIỆT NAM</v>
          </cell>
          <cell r="E86" t="str">
            <v>CÔNG TY TNHH G&amp;E VIỆT NAM</v>
          </cell>
          <cell r="G86" t="str">
            <v>X</v>
          </cell>
          <cell r="I86">
            <v>52293</v>
          </cell>
          <cell r="L86">
            <v>15000000</v>
          </cell>
        </row>
        <row r="87">
          <cell r="B87">
            <v>6503399672</v>
          </cell>
          <cell r="C87">
            <v>43593</v>
          </cell>
          <cell r="D87" t="str">
            <v>NHÀ MÁY JUAN POVEDA VIỆT NAM</v>
          </cell>
          <cell r="E87" t="str">
            <v>CÔNG TY TNHH  JUAN POVEDA VIỆT NAM</v>
          </cell>
          <cell r="G87" t="str">
            <v>x</v>
          </cell>
          <cell r="J87">
            <v>1680</v>
          </cell>
          <cell r="K87" t="str">
            <v>Chủ đầu tư Dự án NHÀ MÁY JUAN POVEDA VIỆT NAM thuê nhà xưởng với diện tích 1.680 m2 của Công ty TNHH Đầu tư Cùng Phát trong vòng 5 (năm) năm kể từ ngày cấp Giấy chứng nhận đăng ký đầu tư.</v>
          </cell>
          <cell r="L87">
            <v>800000</v>
          </cell>
        </row>
        <row r="88">
          <cell r="B88">
            <v>1024294123</v>
          </cell>
          <cell r="C88">
            <v>43593</v>
          </cell>
          <cell r="D88" t="str">
            <v>NHÀ XƯỞNG CHO THUÊ CHI NHÁNH CÔNG TY CỔ PHẦN CÔNG NGHIỆP TUNG KUANG – NHƠN TRẠCH.</v>
          </cell>
          <cell r="E88" t="str">
            <v>CÔNG TY CỔ PHẦN CÔNG NGHIỆP TUNG KUANG</v>
          </cell>
          <cell r="I88">
            <v>41030.76</v>
          </cell>
          <cell r="L88">
            <v>5500000</v>
          </cell>
        </row>
        <row r="89">
          <cell r="B89">
            <v>9806116666</v>
          </cell>
          <cell r="C89">
            <v>43624</v>
          </cell>
          <cell r="D89" t="str">
            <v>NHÀ MÁY CÔNG TY TNHH UNIWIN VIỆT NAM</v>
          </cell>
          <cell r="E89" t="str">
            <v>CÔNG TY TNHH UNIWIN VIỆT NAM</v>
          </cell>
          <cell r="G89" t="str">
            <v>X</v>
          </cell>
          <cell r="I89">
            <v>48268</v>
          </cell>
          <cell r="L89">
            <v>15000000</v>
          </cell>
        </row>
        <row r="90">
          <cell r="B90">
            <v>4328107540</v>
          </cell>
          <cell r="C90">
            <v>43654</v>
          </cell>
          <cell r="D90" t="str">
            <v>NHÀ MÁY SE SỢI Q-TEX</v>
          </cell>
          <cell r="E90" t="str">
            <v>CÔNG TY TNHH HI KNIT</v>
          </cell>
          <cell r="G90" t="str">
            <v>X</v>
          </cell>
          <cell r="I90">
            <v>10000</v>
          </cell>
          <cell r="L90">
            <v>2000000</v>
          </cell>
        </row>
        <row r="91">
          <cell r="B91">
            <v>3255312397</v>
          </cell>
          <cell r="C91" t="str">
            <v>16/8/2019</v>
          </cell>
          <cell r="D91" t="str">
            <v>NHÀ MÁY SẢN XUẤT GIA CÔNG VÀ LẮP RÁP MÁY HÚT BỤI.</v>
          </cell>
          <cell r="E91" t="str">
            <v>CÔNG TY TNHH DECHANG</v>
          </cell>
          <cell r="F91" t="str">
            <v>x</v>
          </cell>
          <cell r="J91">
            <v>18000</v>
          </cell>
          <cell r="K91" t="str">
            <v>Chủ đầu tư thuê nhà xưởng C1, C2, C3 với tổng diện tích 18.000 m2 trên lô đất có diện tích 41.241 m2 của Công ty Cổ phần Sonadezi Giang Điền, thời hạn thuê: 10 (mười) năm kể từ ngày ký hợp đồng thuê xưởng.</v>
          </cell>
          <cell r="L91">
            <v>5000000</v>
          </cell>
        </row>
        <row r="92">
          <cell r="B92">
            <v>4372555064</v>
          </cell>
          <cell r="C92" t="str">
            <v>19/8/2019</v>
          </cell>
          <cell r="D92" t="str">
            <v>NHÀ MÁY CÔNG TY TNHH JUVEN FURNITURE</v>
          </cell>
          <cell r="E92" t="str">
            <v>CÔNG TY TNHH JUVEN FURNITURE</v>
          </cell>
          <cell r="I92">
            <v>19161</v>
          </cell>
          <cell r="L92">
            <v>5800000</v>
          </cell>
        </row>
        <row r="93">
          <cell r="B93">
            <v>9982840005</v>
          </cell>
          <cell r="C93" t="str">
            <v>22/8/2019</v>
          </cell>
          <cell r="D93" t="str">
            <v>NHÀ MÁY CÔNG TY TNHH CÔNG NGHỆ GREENYELLOW VIỆT NAM.</v>
          </cell>
          <cell r="E93" t="str">
            <v>CÔNG TY TNHH CÔNG NGHỆ GREENYELLOW VIỆT NAM.</v>
          </cell>
          <cell r="I93">
            <v>25184</v>
          </cell>
          <cell r="L93">
            <v>6670000</v>
          </cell>
        </row>
        <row r="94">
          <cell r="B94">
            <v>4357521153</v>
          </cell>
          <cell r="C94" t="str">
            <v>23/8/2019</v>
          </cell>
          <cell r="D94" t="str">
            <v>NHÀ MÁY CÔNG TY TNHH YONG FENG HARDWARE (VIỆT NAM).</v>
          </cell>
          <cell r="E94" t="str">
            <v>CÔNG TY TNHH YONG FENG HARDWARE (VIỆT NAM).</v>
          </cell>
          <cell r="J94">
            <v>1500</v>
          </cell>
          <cell r="K94" t="str">
            <v>Dự án Nhà máy Công ty TNHH Yong Feng Hardware (Việt Nam) thuê nhà xưởng với diện tích 1.500 m2 của Công ty TNHH Boustead Projects Land (Việt Nam) trong thời hạn 03 (ba) năm kể từ ngày cấp Giấy chứng nhận đăng ký đầu tư.</v>
          </cell>
          <cell r="L94">
            <v>1500000</v>
          </cell>
        </row>
        <row r="95">
          <cell r="B95">
            <v>6530295252</v>
          </cell>
          <cell r="C95" t="str">
            <v>30/8/2019</v>
          </cell>
          <cell r="D95" t="str">
            <v>CÔNG TY TNHH STANBEE ASIA VINA - NHÀ MÁY SẢN XUẤT NGUYÊN PHỤ LIỆU GIÀY</v>
          </cell>
          <cell r="E95" t="str">
            <v>CÔNG TY TNHH STANBEE ASIA VINA</v>
          </cell>
          <cell r="G95" t="str">
            <v>X</v>
          </cell>
          <cell r="J95">
            <v>1100</v>
          </cell>
          <cell r="K95" t="str">
            <v>Dự án Nhà máy sản xuất nguyên phụ liệu giày - Công ty TNHH Stanbee Asia Vina thuê nhà xưởng với diện tích 1.100 m2 của Công ty TNHH Boustead Projects Land (Việt Nam) trong thời hạn 3 (ba) năm kể từ ngày cấp Giấy chứng nhận đăng ký đầu tư.</v>
          </cell>
          <cell r="L95">
            <v>500000</v>
          </cell>
        </row>
        <row r="96">
          <cell r="B96">
            <v>9964095687</v>
          </cell>
          <cell r="C96" t="str">
            <v>30/8/2019</v>
          </cell>
          <cell r="D96" t="str">
            <v>DỰ ÁN SEA</v>
          </cell>
          <cell r="E96" t="str">
            <v>CÔNG TY TNHH NOX VINA</v>
          </cell>
          <cell r="I96">
            <v>87223</v>
          </cell>
          <cell r="L96">
            <v>40000000</v>
          </cell>
        </row>
        <row r="97">
          <cell r="B97">
            <v>5456958370</v>
          </cell>
          <cell r="C97" t="str">
            <v>30/8/2019</v>
          </cell>
          <cell r="D97" t="str">
            <v>NHÀ MÁY CÔNG TY TNHH AVENA</v>
          </cell>
          <cell r="E97" t="str">
            <v>CÔNG TY TNHH AVENA</v>
          </cell>
          <cell r="J97">
            <v>1944</v>
          </cell>
          <cell r="K97" t="str">
            <v>Chủ đầu tư thuê nhà xưởng với tổng diện tích 1.944 m2 của Công ty Cổ phần thương mại dịch vụ IP Việt Nam, thời hạn thuê đến hết ngày 01/10/2024.</v>
          </cell>
          <cell r="L97">
            <v>1000000</v>
          </cell>
        </row>
        <row r="98">
          <cell r="B98">
            <v>1031499872</v>
          </cell>
          <cell r="C98" t="str">
            <v>30/8/2019</v>
          </cell>
          <cell r="D98" t="str">
            <v>NHÀ MÁY CÔNG TY TNHH VACPRO VIETNAM.</v>
          </cell>
          <cell r="E98" t="str">
            <v>CÔNG TY TNHH VACPRO VIETNAM.</v>
          </cell>
          <cell r="G98" t="str">
            <v>X</v>
          </cell>
          <cell r="J98">
            <v>20474.72</v>
          </cell>
          <cell r="K98" t="str">
            <v>Chủ đầu tư thuê nhà xưởng với tổng diện tích 20.474,72 m2 của Công ty Cổ phần Công nghiệp Tung Kuang, thời hạn thuê đến hết ngày 30/9/2022.</v>
          </cell>
          <cell r="L98">
            <v>7000000</v>
          </cell>
        </row>
        <row r="99">
          <cell r="B99">
            <v>7618520406</v>
          </cell>
          <cell r="C99">
            <v>43533</v>
          </cell>
          <cell r="D99" t="str">
            <v>CÔNG TY TNHH SEMYUNG PIC VINA – CHI NHÁNH LONG ĐỨC.</v>
          </cell>
          <cell r="E99" t="str">
            <v>CÔNG TY TNHH SEMYUNG PIC VINA</v>
          </cell>
          <cell r="J99">
            <v>960</v>
          </cell>
          <cell r="K99" t="str">
            <v>CÔNG TY TNHH SEMYUNG PIC VINA thuê nhà xưởng với diện tích 960 m2 của Công ty TNHH Phát triển bất động sản Daiwa House trong thời hạn 05 (năm) năm kể từ cấp Giấy chứng nhận đăng ký đầu tư.</v>
          </cell>
          <cell r="L99">
            <v>600000</v>
          </cell>
        </row>
        <row r="100">
          <cell r="B100">
            <v>3211771830</v>
          </cell>
          <cell r="C100">
            <v>43564</v>
          </cell>
          <cell r="D100" t="str">
            <v>NHÀ MÁY SẢN XUẤT CỦA CÔNG TY TNHH AEROFOAM MANUFACTURING LLC TẠI KCN GIANG ĐIỀN</v>
          </cell>
          <cell r="E100" t="str">
            <v>CÔNG TY TNHH AEROFOAM MANUFACTURING LLC TẠI KCN GIANG ĐIỀN</v>
          </cell>
          <cell r="G100" t="str">
            <v>X</v>
          </cell>
          <cell r="I100">
            <v>14440</v>
          </cell>
          <cell r="L100">
            <v>6250000</v>
          </cell>
        </row>
        <row r="102">
          <cell r="B102">
            <v>8705586102</v>
          </cell>
          <cell r="C102">
            <v>43564</v>
          </cell>
          <cell r="D102" t="str">
            <v>NHÀ MÁY E-WAY VIỆT NAM</v>
          </cell>
          <cell r="E102" t="str">
            <v>CÔNG TY TNHH E-WAY ViỆT NAM</v>
          </cell>
          <cell r="I102">
            <v>14000</v>
          </cell>
          <cell r="L102">
            <v>3500000</v>
          </cell>
        </row>
        <row r="103">
          <cell r="B103">
            <v>2141442282</v>
          </cell>
          <cell r="C103">
            <v>43717</v>
          </cell>
          <cell r="D103" t="str">
            <v>NHÀ MÁY CÔNG TY TNHH AIMER VIỆT NAM.</v>
          </cell>
          <cell r="E103" t="str">
            <v>CÔNG TY TNHH AIMER VIỆT NAM.</v>
          </cell>
          <cell r="I103">
            <v>20055</v>
          </cell>
          <cell r="L103">
            <v>10000000</v>
          </cell>
        </row>
        <row r="104">
          <cell r="B104">
            <v>2173991310</v>
          </cell>
          <cell r="C104" t="str">
            <v>13/9/2019</v>
          </cell>
          <cell r="D104" t="str">
            <v>OPTIMA POWER TOOLS VIỆT NAM – NHÀ MÁY LONG KHÁNH.</v>
          </cell>
          <cell r="E104" t="str">
            <v>CÔNG TY TNHH OPTIMA POWER TOOLS VIỆT NAM</v>
          </cell>
          <cell r="J104">
            <v>6223</v>
          </cell>
          <cell r="K104" t="str">
            <v>Công ty TNHH Optima Power Tools Việt Nam thuê nhà xưởng, văn phòng với tổng diện tích 6.223 m2 của Công ty TNHH Xiong Lin Việt Nam, thời hạn thuê đến hết ngày 30 tháng 6 năm 2022.</v>
          </cell>
          <cell r="L104">
            <v>2000000</v>
          </cell>
        </row>
        <row r="105">
          <cell r="B105">
            <v>5403280166</v>
          </cell>
          <cell r="C105" t="str">
            <v>19/9/2019</v>
          </cell>
          <cell r="D105" t="str">
            <v>NHÀ MÁY CÔNG TY TNHH NEEDLEWORKS PLUS</v>
          </cell>
          <cell r="E105" t="str">
            <v>CÔNG TY TNHH NEEDLEWORKS PLUS</v>
          </cell>
          <cell r="I105">
            <v>13265</v>
          </cell>
          <cell r="L105">
            <v>8000000</v>
          </cell>
        </row>
        <row r="106">
          <cell r="B106">
            <v>1055749202</v>
          </cell>
          <cell r="C106" t="str">
            <v>19/9/2019</v>
          </cell>
          <cell r="D106" t="str">
            <v>DỰ ÁN CÔNG TY TNHH WATAKYU VIỆT NAM</v>
          </cell>
          <cell r="E106" t="str">
            <v>CÔNG TY TNHH WATAKYU VIỆT NAM</v>
          </cell>
          <cell r="I106">
            <v>20000</v>
          </cell>
          <cell r="L106">
            <v>33000000</v>
          </cell>
        </row>
        <row r="109">
          <cell r="B109">
            <v>9925723185</v>
          </cell>
          <cell r="C109" t="str">
            <v>24/9/2019</v>
          </cell>
          <cell r="D109" t="str">
            <v>DỰ ÁN POONGLIM CHEMICAL VINA</v>
          </cell>
          <cell r="E109" t="str">
            <v>CÔNG TY TNHH POONGLIM CHEMICAL VINA</v>
          </cell>
          <cell r="J109">
            <v>1152</v>
          </cell>
          <cell r="K109" t="str">
            <v>Chủ đầu tư DỰ ÁN POONGLIM CHEMICAL VINA thuê nhà xưởng với diện tích 1.152 m2 của Công ty TNHH Đầu tư Long Đức trong thời hạn 05 (năm) năm kể từ cấp Giấy chứng nhận đăng ký đầu tư.</v>
          </cell>
          <cell r="L109">
            <v>880000</v>
          </cell>
        </row>
        <row r="110">
          <cell r="B110">
            <v>3204961000</v>
          </cell>
          <cell r="C110" t="str">
            <v>23/9/2019</v>
          </cell>
          <cell r="D110" t="str">
            <v>DỰ ÁN QUẢN LÝ TÀI SẢN DAIWA HOUSE VIỆT NAM</v>
          </cell>
          <cell r="E110" t="str">
            <v>CÔNG TY TNHH DAIWA HOUSE VIỆT NAM</v>
          </cell>
          <cell r="I110">
            <v>43751.3</v>
          </cell>
          <cell r="L110">
            <v>11364000</v>
          </cell>
        </row>
        <row r="111">
          <cell r="B111">
            <v>5412342863</v>
          </cell>
          <cell r="C111" t="str">
            <v>25/9/2019</v>
          </cell>
          <cell r="D111" t="str">
            <v>DỰ ÁN PHỤ LIỆU QUỐC TẾ REMMINGTON</v>
          </cell>
          <cell r="E111" t="str">
            <v xml:space="preserve">CÔNG TY TNHH PHỤ LIỆU QUỐC TẾ REMMINGTON </v>
          </cell>
          <cell r="J111">
            <v>1376</v>
          </cell>
          <cell r="K111" t="str">
            <v>Dự án phụ liệu Quốc tế Remmington thuê nhà xưởng với diện tích 1.376 m2 của Công ty Cổ phần đầu tư công nghiệp Việt Hoàng đến hết ngày 15/7/2022.</v>
          </cell>
          <cell r="L111">
            <v>1500000</v>
          </cell>
        </row>
        <row r="112">
          <cell r="B112">
            <v>4353109078</v>
          </cell>
          <cell r="C112">
            <v>43475</v>
          </cell>
          <cell r="D112" t="str">
            <v>DỰ ÁN SẢN XUẤT BAO BÌ MYS (ĐỒNG NAI).</v>
          </cell>
          <cell r="E112" t="str">
            <v>CÔNG TY TNHH BAO BÌ MYS (ĐỒNG NAI)</v>
          </cell>
          <cell r="J112">
            <v>9240</v>
          </cell>
          <cell r="K112" t="str">
            <v>Dự án Sản xuất bao bì MYS (Đồng Nai) thuê nhà xưởng với diện tích 9.240 m2 của Công ty TNHH Kỹ thuật Bueno đến hết ngày 30/9/2022.</v>
          </cell>
          <cell r="L112">
            <v>2000000</v>
          </cell>
        </row>
        <row r="113">
          <cell r="B113">
            <v>3297669699</v>
          </cell>
          <cell r="C113">
            <v>43475</v>
          </cell>
          <cell r="D113" t="str">
            <v>NHÀ MÁY GIẶT LÀ TẨY TRẮNG HÀN VIỆT.</v>
          </cell>
          <cell r="E113" t="str">
            <v>CÔNG TY TNHH GIẶT LÀ TẨY TRẮNG HÀN VIỆT.</v>
          </cell>
          <cell r="J113">
            <v>2400</v>
          </cell>
          <cell r="K113" t="str">
            <v>Dự án NHÀ MÁY GIẶT LÀ TẨY TRẮNG HÀN VIỆT thuê nhà xưởng với diện tích 2.400 m2 của Công ty Cổ phần Thương mại Dịch vụ IP Việt Nam đến hết ngày 27/9/2024.</v>
          </cell>
          <cell r="L113">
            <v>2000000</v>
          </cell>
        </row>
        <row r="116">
          <cell r="B116">
            <v>7626281804</v>
          </cell>
          <cell r="C116">
            <v>43565</v>
          </cell>
          <cell r="D116" t="str">
            <v xml:space="preserve">NHÀ MÁY GIA HỰU ĐỒNG NAI </v>
          </cell>
          <cell r="E116" t="str">
            <v xml:space="preserve">CÔNG TY TNHH GIA HỰU ĐỒNG NAI  </v>
          </cell>
          <cell r="I116">
            <v>10000</v>
          </cell>
          <cell r="L116">
            <v>2500000</v>
          </cell>
        </row>
        <row r="118">
          <cell r="B118">
            <v>7665898270</v>
          </cell>
          <cell r="C118">
            <v>43656</v>
          </cell>
          <cell r="D118" t="str">
            <v>DỰ ÁN SẢN XUẤT TRANS MACHINE TECHNOLOGIES VIỆT NAM.</v>
          </cell>
          <cell r="E118" t="str">
            <v>CÔNG TY TNHH TRANS MACHINE TECHNOLOGIES VIỆT NAM.</v>
          </cell>
          <cell r="G118" t="str">
            <v>X</v>
          </cell>
          <cell r="J118">
            <v>1296</v>
          </cell>
          <cell r="K118" t="str">
            <v>Dự án Sản xuất Trans Machine Technologies Việt Nam thuê nhà xưởng với diện tích 1.296 m2 của Công ty Cổ phần phát triển doanh nghiệp nhỏ và vừa Nhật Bản đến hết ngày 30/10/2022.</v>
          </cell>
          <cell r="L118">
            <v>400000</v>
          </cell>
        </row>
        <row r="119">
          <cell r="B119">
            <v>4317207843</v>
          </cell>
          <cell r="C119">
            <v>43718</v>
          </cell>
          <cell r="D119" t="str">
            <v>NHÀ MÁY CÔNG TY CGH TECHNOLOGY (VIETNAM)</v>
          </cell>
          <cell r="E119" t="str">
            <v>CÔNG TY CGH TECHNOLOGY (VIETNAM)</v>
          </cell>
          <cell r="G119" t="str">
            <v>X</v>
          </cell>
          <cell r="J119">
            <v>6255</v>
          </cell>
          <cell r="K119" t="str">
            <v>Chủ đầu tư thuê nhà xưởng với diện tích 6.255 m2 của Công ty Cổ phần Đầu tư An Thịnh Đồng Nai để triển khai dự án, thời hạn thuê: Đến hết ngày 02/7/2025.</v>
          </cell>
          <cell r="L119">
            <v>2000000</v>
          </cell>
        </row>
        <row r="120">
          <cell r="B120">
            <v>9852956261</v>
          </cell>
          <cell r="C120">
            <v>43748</v>
          </cell>
          <cell r="D120" t="str">
            <v>DỰ ÁN MASTERPLAN VINA.</v>
          </cell>
          <cell r="E120" t="str">
            <v>CÔNG TY TNHH MASTERPLAN VINA.</v>
          </cell>
          <cell r="J120">
            <v>36</v>
          </cell>
          <cell r="K120" t="str">
            <v>Dự án Masterplan Vina thuê văn phòng với diện tích 36 m2 của Công ty Cổ phần Tổng Công ty Tín Nghĩa đến hết ngày 30/10/2020.</v>
          </cell>
          <cell r="L120">
            <v>500000</v>
          </cell>
        </row>
        <row r="121">
          <cell r="B121">
            <v>4353471654</v>
          </cell>
          <cell r="C121" t="str">
            <v>17/10/2019</v>
          </cell>
          <cell r="D121" t="str">
            <v>NHÀ MÁY SẢN XUẤT BAO BÌ XIANGQUAN (VIỆT NAM).</v>
          </cell>
          <cell r="E121" t="str">
            <v>CÔNG TY TNHH  BAO BÌ XIANGQUAN (VIỆT NAM).</v>
          </cell>
          <cell r="J121">
            <v>1383</v>
          </cell>
          <cell r="K121" t="str">
            <v>Dự án Nhà máy sản xuất Bao bì Xiangquan (Việt Nam) thuê nhà xưởng với diện tích 1.383 m2 của Công ty Cổ phần Khải Toàn đến hết ngày 30/10/2022.</v>
          </cell>
          <cell r="L121">
            <v>400000</v>
          </cell>
        </row>
        <row r="122">
          <cell r="B122">
            <v>9929783952</v>
          </cell>
          <cell r="C122" t="str">
            <v>22/10/2019</v>
          </cell>
          <cell r="D122" t="str">
            <v>NHÀ MÁY SẢN XUẤT HK LASER VINA</v>
          </cell>
          <cell r="E122" t="str">
            <v>CÔNG TY TNHH HK LASER VINA</v>
          </cell>
          <cell r="G122" t="str">
            <v>X</v>
          </cell>
          <cell r="J122">
            <v>1440</v>
          </cell>
          <cell r="K122" t="str">
            <v>thuê nhà xưởng với diện tích: 1.440 m2 của Công ty Dệt Choongnam Việt Nam TNHH, thời hạn thuê: đến hết ngày 05 tháng 9 năm 2022.</v>
          </cell>
          <cell r="L122">
            <v>1100000</v>
          </cell>
        </row>
        <row r="124">
          <cell r="B124">
            <v>9988671998</v>
          </cell>
          <cell r="C124" t="str">
            <v>22/10/2019</v>
          </cell>
          <cell r="D124" t="str">
            <v>NHÀ MÁY CƠ ĐIỆN ROTONG VIỆT NAM</v>
          </cell>
          <cell r="E124" t="str">
            <v>CÔNG TY TNHH CƠ ĐiỆN ROTONG VIỆT NAM,</v>
          </cell>
          <cell r="G124" t="str">
            <v>X</v>
          </cell>
          <cell r="J124">
            <v>4126.8</v>
          </cell>
          <cell r="K124" t="str">
            <v>Nhà đầu tư thuê nhà xưởng với diện tích 4.126,8 m2 của Công ty Cổ phần Nguyên Cường để triển khai dự án, thời hạn thuê: 05 (năm) năm kể từ ngày ký hợp đồng thuê xưởng.</v>
          </cell>
          <cell r="L124">
            <v>4500000</v>
          </cell>
        </row>
        <row r="125">
          <cell r="B125">
            <v>2172285345</v>
          </cell>
          <cell r="C125" t="str">
            <v>22/10/2019</v>
          </cell>
          <cell r="D125" t="str">
            <v>NHÀ MÁY SẢN XUẤT VẢI LÓT SHAN HONG VIỆT NAM.</v>
          </cell>
          <cell r="E125" t="str">
            <v xml:space="preserve">CÔNG TY TNHH VẢI LÓT SHAN HONG VIỆT NAM. </v>
          </cell>
          <cell r="G125" t="str">
            <v>X</v>
          </cell>
          <cell r="J125">
            <v>844</v>
          </cell>
          <cell r="K125" t="str">
            <v>Dự án thuê nhà xưởng với diện tích 844 m2 của Công ty Cổ phần Đầu tư công nghiệp Việt Hoàng để triển khai hoạt động trong thời hạn 3 (ba) năm kể từ ngày cấp Giấy chứng nhận đăng ký đầu tư.</v>
          </cell>
          <cell r="L125">
            <v>1000000</v>
          </cell>
        </row>
        <row r="128">
          <cell r="B128">
            <v>9814337673</v>
          </cell>
          <cell r="C128" t="str">
            <v>24/10/2019</v>
          </cell>
          <cell r="D128" t="str">
            <v>DỰ ÁN SẢN XUẤT INNOVATIVE LIGHTING</v>
          </cell>
          <cell r="E128" t="str">
            <v>CÔNG TY TNHH  INNOVATIVE LIGHTING</v>
          </cell>
          <cell r="J128">
            <v>2795.4</v>
          </cell>
          <cell r="K128" t="str">
            <v>Dự án sản xuất Innovative Lighting thuê nhà xưởng với diện tích 2.795,4 m2 của Công ty Cổ phần Khải Toàn đến hết ngày 30/10/2021.</v>
          </cell>
          <cell r="L128">
            <v>500000</v>
          </cell>
        </row>
        <row r="129">
          <cell r="B129">
            <v>3230437670</v>
          </cell>
          <cell r="C129" t="str">
            <v>30/10/2019</v>
          </cell>
          <cell r="D129" t="str">
            <v>DỰ ÁN SẢN XUẤT KIM LOẠI CHÍNH XÁC REGENT VIỆT NAM.</v>
          </cell>
          <cell r="E129" t="str">
            <v>CÔNG TY TNHH  KIM LOẠI CHÍNH XÁC REGENT VIỆT NAM.</v>
          </cell>
          <cell r="G129" t="str">
            <v>X</v>
          </cell>
          <cell r="J129">
            <v>2400</v>
          </cell>
          <cell r="K129" t="str">
            <v>DỰ ÁN SẢN XUẤT KIM LOẠI CHÍNH XÁC REGENT VIỆT NAM thuê nhà xưởng với diện tích 2.400 m2 của Công ty Cổ phần Thương mại Dịch vụ IP Việt Nam đến hết ngày 31/10/2024.</v>
          </cell>
          <cell r="L129">
            <v>1200000</v>
          </cell>
        </row>
        <row r="131">
          <cell r="B131">
            <v>8705742504</v>
          </cell>
          <cell r="C131" t="str">
            <v>29/10/2019</v>
          </cell>
          <cell r="D131" t="str">
            <v>NHÀ MÁY RONGBAOYU (VIỆT NAM)</v>
          </cell>
          <cell r="E131" t="str">
            <v>CÔNG TY TNHH  RONGBAOYU (VIỆT NAM)</v>
          </cell>
          <cell r="G131" t="str">
            <v>X</v>
          </cell>
          <cell r="J131">
            <v>4344</v>
          </cell>
          <cell r="K131" t="str">
            <v>Dự án NHÀ MÁY RONGBAOYU (VIỆT NAM) thuê nhà xưởng với diện tích 4.344 m2 của Công ty Cổ phần Thương mại Dịch vụ IP Việt Nam đến hết ngày 02/8/2023.</v>
          </cell>
          <cell r="L131">
            <v>1000000</v>
          </cell>
        </row>
        <row r="132">
          <cell r="B132">
            <v>3293392022</v>
          </cell>
          <cell r="C132">
            <v>43566</v>
          </cell>
          <cell r="D132" t="str">
            <v>DỰ ÁN NHÀ MÁY CÔNG TY TNHH TEXON NON WOVEN VIỆT NAM.</v>
          </cell>
          <cell r="E132" t="str">
            <v>CÔNG TY TNHH TEXON NON WOVEN VIỆT NAM.</v>
          </cell>
          <cell r="G132" t="str">
            <v>X</v>
          </cell>
          <cell r="J132">
            <v>2706</v>
          </cell>
          <cell r="K132" t="str">
            <v>Nhà đầu tư DỰ ÁN NHÀ MÁY CÔNG TY TNHH TEXON NON WOVEN VIỆT NAM thuê nhà xưởng số 2 với diện tích 2.706 m2 và văn phòng với diện tích 228 m2 của Công ty Cổ phần Khải Toàn trong vòng 5 (năm) năm kể từ ngày cấp Giấy chứng nhận đăng ký đầu tư.</v>
          </cell>
          <cell r="L132">
            <v>1600000</v>
          </cell>
        </row>
        <row r="133">
          <cell r="B133">
            <v>2150028119</v>
          </cell>
          <cell r="C133">
            <v>43657</v>
          </cell>
          <cell r="D133" t="str">
            <v>NHÀ MÁY SẢN XUẤT ARA GAYA VINA</v>
          </cell>
          <cell r="E133" t="str">
            <v>CÔNG TY TNHH  ARA GAYA VINA</v>
          </cell>
          <cell r="J133">
            <v>3000</v>
          </cell>
          <cell r="K133" t="str">
            <v>Dự án thuê nhà xưởng với diện tích 3.000 m2 của Công ty TNHH Hankook Tower Crane đến ngày 30 tháng 9 năm 2022.</v>
          </cell>
          <cell r="L133">
            <v>1000000</v>
          </cell>
        </row>
        <row r="134">
          <cell r="B134">
            <v>7660660619</v>
          </cell>
          <cell r="C134">
            <v>43657</v>
          </cell>
          <cell r="D134" t="str">
            <v xml:space="preserve">NHÀ MÁY CÔNG NGHỆ ĐIỆN TỬ - NGHE NHÌN BOE (VIỆT NAM). </v>
          </cell>
          <cell r="E134" t="str">
            <v xml:space="preserve">CÔNG TY TNHH CÔNG NGHỆ ĐIỆN TỬ - NGHE NHÌN BOE (VIỆT NAM). </v>
          </cell>
          <cell r="G134" t="str">
            <v>X</v>
          </cell>
          <cell r="H134" t="str">
            <v>X</v>
          </cell>
          <cell r="J134">
            <v>29530</v>
          </cell>
          <cell r="K134" t="str">
            <v>Dự án Nhà máy Công nghệ Điện tử - nghe nhìn BOE (Việt Nam) thuê nhà xưởng với diện tích 29.530 m2 của Công ty TNHH Boustead Projects Land (Việt Nam) trong thời hạn 03 (ba) năm kể từ ngày cấp Giấy chứng nhận đăng ký đầu tư.</v>
          </cell>
          <cell r="L134">
            <v>10000000</v>
          </cell>
        </row>
        <row r="135">
          <cell r="B135">
            <v>7643074317</v>
          </cell>
          <cell r="C135">
            <v>43780</v>
          </cell>
          <cell r="D135" t="str">
            <v>NHÀ MÁY SẢN XUẤT THUỐC THÚ Y – THỦY SẢN CỦA CÔNG TY TNHH BAYER VIỆT NAM.</v>
          </cell>
          <cell r="E135" t="str">
            <v>CÔNG TY TNHH BAYER VIỆT NAM</v>
          </cell>
          <cell r="I135">
            <v>40000</v>
          </cell>
          <cell r="L135">
            <v>28000000</v>
          </cell>
        </row>
        <row r="136">
          <cell r="B136">
            <v>8764798129</v>
          </cell>
          <cell r="C136">
            <v>43780</v>
          </cell>
          <cell r="D136" t="str">
            <v>: NHÀ MÁY SẢN XUẤT CỦA CÔNG TY TNHH NGUYÊN PHỤ LIỆU GIÀY RHENO (VN) TẠI KCN LONG THÀNH.</v>
          </cell>
          <cell r="E136" t="str">
            <v>CÔNG TY TNHH NGUYÊN PHỤ LIỆU GIÀY RHENO (VN)</v>
          </cell>
          <cell r="G136" t="str">
            <v>X</v>
          </cell>
          <cell r="J136">
            <v>2419.1999999999998</v>
          </cell>
          <cell r="K136" t="str">
            <v>Nhà đầu tư dự án NHÀ MÁY SẢN XUẤT CỦA CÔNG TY TNHH NGUYÊN PHỤ LIỆU GIÀY RHENO (VN) TẠI KCN LONG THÀNH thuê nhà xưởng với diện tích 2.419,2 m2 của Công ty Cổ phần Sonadezi Long Thành trong vòng 5 (năm) năm kể từ ngày cấp Giấy chứng nhận đăng ký đầu tư.</v>
          </cell>
          <cell r="L136">
            <v>1100000</v>
          </cell>
        </row>
        <row r="137">
          <cell r="B137">
            <v>8769843229</v>
          </cell>
          <cell r="C137">
            <v>43810</v>
          </cell>
          <cell r="D137" t="str">
            <v>NHÀ MÁY YIN HWA SHOES LASTS VIET NAM</v>
          </cell>
          <cell r="E137" t="str">
            <v>CÔNG TY TNHH YIN HWA SHOES LASTS VIET NAM</v>
          </cell>
          <cell r="G137" t="str">
            <v>X</v>
          </cell>
          <cell r="I137">
            <v>25200</v>
          </cell>
          <cell r="L137">
            <v>5000000</v>
          </cell>
        </row>
        <row r="138">
          <cell r="B138" t="str">
            <v xml:space="preserve">6526554246 </v>
          </cell>
          <cell r="C138" t="str">
            <v>14/11/2019</v>
          </cell>
          <cell r="D138" t="str">
            <v>CÔNG TY HỮU HẠN CHẾ TẠO CÔNG NGHIỆP VÀ GIA CÔNG CHẾ BIẾN HÀNG XUẤT KHẨU VIỆT NAM (VMEP)</v>
          </cell>
          <cell r="E138" t="str">
            <v xml:space="preserve"> CÔNG NGHIỆP VÀ GIA CÔNG CHẾ BIẾN HÀNG XUẤT KHẨU VIỆT NAM (VMEP)</v>
          </cell>
          <cell r="G138" t="str">
            <v>X</v>
          </cell>
          <cell r="I138">
            <v>107030</v>
          </cell>
          <cell r="L138">
            <v>160000000</v>
          </cell>
        </row>
        <row r="139">
          <cell r="B139">
            <v>9912066352</v>
          </cell>
          <cell r="C139" t="str">
            <v>19/11/2019</v>
          </cell>
          <cell r="D139" t="str">
            <v>NHÀ MÁY CÔNG TY SUNSHINE HOME PRODUCT VIỆT NAM</v>
          </cell>
          <cell r="E139" t="str">
            <v>CÔNG TY SUNSHINE HOME PRODUCT VIỆT NAM</v>
          </cell>
          <cell r="G139" t="str">
            <v>X</v>
          </cell>
          <cell r="J139">
            <v>10140</v>
          </cell>
          <cell r="K139" t="str">
            <v>Nhà đầu tư thuê nhà xưởng với diện tích 10.140 m2 của Công ty TNHH Tiến Nam Phát để triển khai dự án, thời hạn thuê đến hết ngày 30/8/2024.</v>
          </cell>
          <cell r="L139">
            <v>2500000</v>
          </cell>
        </row>
        <row r="140">
          <cell r="B140">
            <v>6522409095</v>
          </cell>
          <cell r="C140" t="str">
            <v>20/11/2019</v>
          </cell>
          <cell r="D140" t="str">
            <v>DỰ ÁN NHÀ MÁY SẢN XUẤT CÔNG TY TNHH NADFINLO VIỆT NAM</v>
          </cell>
          <cell r="E140" t="str">
            <v>CÔNG TY TNHH NADFINLO VIỆT NAM</v>
          </cell>
          <cell r="G140" t="str">
            <v>X</v>
          </cell>
          <cell r="J140">
            <v>3888</v>
          </cell>
          <cell r="K140" t="str">
            <v>Nhà máy Sản xuất Công ty TNHH Nadfinlo Việt Nam thuê nhà xưởng với diện tích 3.888 m2 của Công ty Cổ phần phát triển doanh nghiệp nhỏ và vừa Nhật Bản trong 03 (ba) năm kể từ ngày được cấp Giấy chứng nhận đăng ký đầu tư.</v>
          </cell>
          <cell r="L140">
            <v>1500000</v>
          </cell>
        </row>
        <row r="141">
          <cell r="B141">
            <v>4398098719</v>
          </cell>
          <cell r="C141" t="str">
            <v>28/11/2019</v>
          </cell>
          <cell r="D141" t="str">
            <v>NHÀ MÁY SE SỢI MTEX</v>
          </cell>
          <cell r="E141" t="str">
            <v>CÔNG TY TNHH  SE SỢI MTEX VIỆT NAM</v>
          </cell>
          <cell r="G141" t="str">
            <v>X</v>
          </cell>
          <cell r="J141">
            <v>500</v>
          </cell>
          <cell r="K141" t="str">
            <v>Dự án NHÀ MÁY SE SỢI MTEX thuê nhà xưởng với diện tích 500 m2 của Công ty TNHH Hi Knit đến hết ngày 25/10/2024.</v>
          </cell>
          <cell r="L141">
            <v>1000000</v>
          </cell>
        </row>
        <row r="142">
          <cell r="B142">
            <v>3245961737</v>
          </cell>
          <cell r="C142">
            <v>43536</v>
          </cell>
          <cell r="D142" t="str">
            <v>DỰ ÁN ĐẦU TƯ LẮP RÁP MÁY BƠM CỦA EBARA VIỆT NAM TẠI ĐỒNG NAI.</v>
          </cell>
          <cell r="E142" t="str">
            <v>CÔNG TY TNHH BƠM EBARA VIỆT NAM</v>
          </cell>
          <cell r="G142" t="str">
            <v>X</v>
          </cell>
          <cell r="J142">
            <v>512</v>
          </cell>
          <cell r="K142" t="str">
            <v>CÔNG TY TNHH BƠM EBARA VIỆT NAM thuê nhà xưởng với diện tích 512 m2 của Công ty TNHH Đầu tư Long Đức trong thời hạn 05 (năm) năm kể từ cấp Giấy chứng nhận đăng ký đầu tư.</v>
          </cell>
          <cell r="L142">
            <v>250000</v>
          </cell>
        </row>
        <row r="143">
          <cell r="B143">
            <v>5495941289</v>
          </cell>
          <cell r="C143">
            <v>43536</v>
          </cell>
          <cell r="D143" t="str">
            <v>NHÀ MÁY SẢN XUẤT CỦA CÔNG TY TNHH MTV PROVIMI TẠI KCN GIANG ĐIỀN</v>
          </cell>
          <cell r="E143" t="str">
            <v>CÔNG TY TNHH MTV PROVIMI</v>
          </cell>
          <cell r="I143">
            <v>30000</v>
          </cell>
          <cell r="L143">
            <v>18550000</v>
          </cell>
        </row>
        <row r="144">
          <cell r="B144">
            <v>1099770603</v>
          </cell>
          <cell r="C144">
            <v>43628</v>
          </cell>
          <cell r="D144" t="str">
            <v>HEVH</v>
          </cell>
          <cell r="E144" t="str">
            <v>CÔNG TY TNHH HANSOL ELECTRONICS VIETNAM HOCHIMINH CITY</v>
          </cell>
          <cell r="G144" t="str">
            <v>X</v>
          </cell>
          <cell r="J144">
            <v>5000</v>
          </cell>
          <cell r="K144" t="str">
            <v>Dự án thuê nhà xưởng với diện tích 5.000 m2 của Công ty TNHH Daeyeong Vina đến ngày 17 tháng 12 năm 2021.</v>
          </cell>
          <cell r="L144">
            <v>10000000</v>
          </cell>
        </row>
        <row r="145">
          <cell r="B145">
            <v>5419572810</v>
          </cell>
          <cell r="C145">
            <v>43720</v>
          </cell>
          <cell r="D145" t="str">
            <v>NHÀ MÁY XE ĐẠP VÀ PHỤ TÙNG KENSTONE NHƠN TRẠCH III.</v>
          </cell>
          <cell r="E145" t="str">
            <v>CÔNG TY TNHH KENSTONE VIỆT NAM</v>
          </cell>
          <cell r="G145" t="str">
            <v>X</v>
          </cell>
          <cell r="J145">
            <v>2357</v>
          </cell>
          <cell r="K145" t="str">
            <v>Dự án NHÀ MÁY XE ĐẠP VÀ PHỤ TÙNG KENSTONE NHƠN TRẠCH III thuê nhà xưởng với diện tích 2.357 m2 của Công ty Cổ phẩn Khải Toàn đến hết ngày 29/11/2022.</v>
          </cell>
          <cell r="L145">
            <v>5000000</v>
          </cell>
        </row>
        <row r="146">
          <cell r="B146">
            <v>3237401566</v>
          </cell>
          <cell r="C146" t="str">
            <v>13/12/2019</v>
          </cell>
          <cell r="D146" t="str">
            <v>NHÀ MÁY CÔNG TY TNHH TIANHAI (VIỆT NAM)</v>
          </cell>
          <cell r="E146" t="str">
            <v>CÔNG TY TNHH TIANHAI (VIỆT NAM)</v>
          </cell>
          <cell r="I146">
            <v>35730</v>
          </cell>
          <cell r="L146">
            <v>30000000</v>
          </cell>
        </row>
        <row r="147">
          <cell r="B147">
            <v>1080896594</v>
          </cell>
          <cell r="C147" t="str">
            <v>13/12/2019</v>
          </cell>
          <cell r="D147" t="str">
            <v>NHÀ MÁY CÔNG TY TNHH MEN-CHUEN VIỆT NAM TẠI KCN NHƠN TRẠCH 6.</v>
          </cell>
          <cell r="E147" t="str">
            <v>CÔNG TY TNHH MEN-CHUEN VIỆT NAM TẠI KCN NHƠN TRẠCH 6</v>
          </cell>
          <cell r="G147" t="str">
            <v>X</v>
          </cell>
          <cell r="I147">
            <v>100000</v>
          </cell>
          <cell r="L147">
            <v>30000000</v>
          </cell>
        </row>
        <row r="148">
          <cell r="B148">
            <v>8790401279</v>
          </cell>
          <cell r="C148" t="str">
            <v>16/12/2019</v>
          </cell>
          <cell r="D148" t="str">
            <v>NHÀ MÁY CÔNG TY TNHH HUATEX VIỆT NAM</v>
          </cell>
          <cell r="E148" t="str">
            <v>CÔNG TY TNHH HUATEX VIỆT NAM</v>
          </cell>
          <cell r="G148" t="str">
            <v>X</v>
          </cell>
          <cell r="I148">
            <v>67640</v>
          </cell>
          <cell r="L148">
            <v>38000000</v>
          </cell>
        </row>
        <row r="149">
          <cell r="B149">
            <v>2129614394</v>
          </cell>
          <cell r="C149" t="str">
            <v>17/12/2019</v>
          </cell>
          <cell r="D149" t="str">
            <v>NHÀ MÁY CÔNG TY TNHH PATH MASTERY</v>
          </cell>
          <cell r="E149" t="str">
            <v>CÔNG TY TNHH PATH MASTERY</v>
          </cell>
          <cell r="G149" t="str">
            <v>X</v>
          </cell>
          <cell r="I149">
            <v>10000</v>
          </cell>
          <cell r="L149">
            <v>5500000</v>
          </cell>
        </row>
        <row r="150">
          <cell r="B150">
            <v>9863947778</v>
          </cell>
          <cell r="C150" t="str">
            <v>18/12/2019</v>
          </cell>
          <cell r="D150" t="str">
            <v>NHÀ MÁY SẢN XUẤT CHANG SHIN ĐỒNG NAI</v>
          </cell>
          <cell r="E150" t="str">
            <v>CÔNG TY TNHH  CHANG SHIN ĐỒNG NAI</v>
          </cell>
          <cell r="G150" t="str">
            <v>X</v>
          </cell>
          <cell r="I150">
            <v>142910.9</v>
          </cell>
          <cell r="L150">
            <v>100000000</v>
          </cell>
        </row>
        <row r="151">
          <cell r="B151">
            <v>9936123004</v>
          </cell>
          <cell r="C151" t="str">
            <v>19/12/2019</v>
          </cell>
          <cell r="D151" t="str">
            <v>DỰ ÁN CÔNG TY TNHH VIỆT NAM PROGRESS INDUSTRY.</v>
          </cell>
          <cell r="E151" t="str">
            <v>CÔNG TY TNHH VIỆT NAM PROGRESS INDUSTRY.</v>
          </cell>
          <cell r="G151" t="str">
            <v>X</v>
          </cell>
          <cell r="J151">
            <v>1088</v>
          </cell>
          <cell r="K151" t="str">
            <v>Nhà đầu tư DỰ ÁN CÔNG TY TNHH VIỆT NAM PROGRESS INDUSTRY thuê nhà xưởng với diện tích 1.088 m2 của Công ty TNHH Vĩnh Cường trong vòng 5 (năm) năm kể từ ngày cấp Giấy chứng nhận đăng ký đầu tư.</v>
          </cell>
          <cell r="L151">
            <v>500000</v>
          </cell>
        </row>
        <row r="152">
          <cell r="B152">
            <v>8708842453</v>
          </cell>
          <cell r="C152" t="str">
            <v>26/12/2019</v>
          </cell>
          <cell r="D152" t="str">
            <v>DỰ ÁN CÔNG TY TNHH CƠ KHÍ HẢI THAO VIỆT NAM.</v>
          </cell>
          <cell r="E152" t="str">
            <v>CÔNG TY TNHH CƠ KHÍ HẢI THAO VIỆT NAM.</v>
          </cell>
          <cell r="G152" t="str">
            <v>X</v>
          </cell>
          <cell r="J152">
            <v>2000</v>
          </cell>
          <cell r="K152" t="str">
            <v>Dự án Nhà máy Công ty TNHH cơ khí Hải Thao Việt Nam thuê nhà xưởng với diện tích 2.000 m2 của Công ty Cổ phần thương mại dịch vụ IP Việt Nam trong 05 (năm) năm kể từ ngày được cấp Giấy chứng nhận đăng ký đầu tư.</v>
          </cell>
          <cell r="L152">
            <v>900000</v>
          </cell>
        </row>
        <row r="153">
          <cell r="B153">
            <v>4386098435</v>
          </cell>
          <cell r="C153" t="str">
            <v>26/12/2019</v>
          </cell>
          <cell r="D153" t="str">
            <v xml:space="preserve">NHÀ MÁY CÔNG TY TNHH AO ZHI POLYMERS VIỆT NAM. </v>
          </cell>
          <cell r="E153" t="str">
            <v xml:space="preserve">CÔNG TY TNHH AO ZHI POLYMERS VIỆT NAM. </v>
          </cell>
          <cell r="G153" t="str">
            <v>X</v>
          </cell>
          <cell r="J153">
            <v>2730</v>
          </cell>
          <cell r="K153" t="str">
            <v>Chủ đầu tư thuê nhà xưởng với tổng diện tích 2.730 m2 của Công ty Cổ phần Đầu tư Công nghiệp Việt Hoàng, thời hạn thuê đến hết ngày 24/10/2024.</v>
          </cell>
          <cell r="L153">
            <v>2000000</v>
          </cell>
        </row>
        <row r="154">
          <cell r="B154">
            <v>7652931100</v>
          </cell>
          <cell r="C154" t="str">
            <v>27/12/2019</v>
          </cell>
          <cell r="D154" t="str">
            <v>DỰ ÁN CÔNG NGHỆ QUANG ĐIỆN WANDA VIỆT NAM</v>
          </cell>
          <cell r="E154" t="str">
            <v>CÔNG TY TNHH CÔNG NGHỆ QUANG ĐIỆN WANDA VIỆT NAM</v>
          </cell>
          <cell r="G154" t="str">
            <v>X</v>
          </cell>
          <cell r="J154">
            <v>4455.6000000000004</v>
          </cell>
          <cell r="K154" t="str">
            <v>Nhà đầu tư DỰ ÁN CÔNG NGHỆ QUANG ĐIỆN WANDA VIỆT NAM thuê nhà xưởng với diện tích 4.455,6 m2 của Công ty TNHH Paulin Vina trong vòng 5 (năm) năm kể từ ngày cấp Giấy chứng nhận đăng ký đầu tư.</v>
          </cell>
          <cell r="L154">
            <v>3800000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2"/>
  <sheetViews>
    <sheetView tabSelected="1" zoomScale="85" zoomScaleNormal="85" workbookViewId="0">
      <selection activeCell="K147" sqref="K147"/>
    </sheetView>
  </sheetViews>
  <sheetFormatPr defaultRowHeight="15"/>
  <cols>
    <col min="1" max="1" width="4.28515625" style="24" bestFit="1" customWidth="1"/>
    <col min="2" max="2" width="16.140625" style="49" customWidth="1"/>
    <col min="3" max="3" width="10.5703125" style="50" bestFit="1" customWidth="1"/>
    <col min="4" max="4" width="26" style="24" customWidth="1"/>
    <col min="5" max="5" width="6.7109375" style="25" customWidth="1"/>
    <col min="6" max="6" width="14.7109375" style="25" customWidth="1"/>
    <col min="7" max="7" width="14.7109375" style="25" bestFit="1" customWidth="1"/>
    <col min="8" max="8" width="14.5703125" style="33" bestFit="1" customWidth="1"/>
    <col min="9" max="9" width="11.7109375" style="34" bestFit="1" customWidth="1"/>
    <col min="10" max="11" width="12" style="27" bestFit="1" customWidth="1"/>
    <col min="12" max="12" width="46.5703125" style="28" customWidth="1"/>
    <col min="13" max="16" width="26.42578125" style="28" customWidth="1"/>
    <col min="17" max="17" width="15.7109375" style="28" bestFit="1" customWidth="1"/>
    <col min="18" max="16384" width="9.140625" style="24"/>
  </cols>
  <sheetData>
    <row r="1" spans="1:17">
      <c r="A1" s="188" t="s">
        <v>4</v>
      </c>
      <c r="B1" s="188"/>
      <c r="C1" s="188"/>
      <c r="H1" s="26"/>
      <c r="I1" s="27"/>
      <c r="K1" s="28"/>
      <c r="N1" s="29"/>
      <c r="O1" s="29"/>
      <c r="P1" s="24"/>
      <c r="Q1" s="24"/>
    </row>
    <row r="2" spans="1:17">
      <c r="A2" s="189" t="s">
        <v>5</v>
      </c>
      <c r="B2" s="189"/>
      <c r="C2" s="189"/>
      <c r="H2" s="26"/>
      <c r="I2" s="27"/>
      <c r="K2" s="28"/>
      <c r="N2" s="29"/>
      <c r="O2" s="29"/>
      <c r="P2" s="24"/>
      <c r="Q2" s="24"/>
    </row>
    <row r="3" spans="1:17" ht="33" customHeight="1">
      <c r="A3" s="190" t="s">
        <v>22</v>
      </c>
      <c r="B3" s="191"/>
      <c r="C3" s="191"/>
      <c r="D3" s="191"/>
      <c r="E3" s="191"/>
      <c r="F3" s="191"/>
      <c r="G3" s="191"/>
      <c r="H3" s="191"/>
      <c r="I3" s="191"/>
      <c r="J3" s="191"/>
      <c r="K3" s="191"/>
      <c r="L3" s="191"/>
      <c r="M3" s="191"/>
      <c r="N3" s="191"/>
      <c r="O3" s="191"/>
      <c r="P3" s="191"/>
      <c r="Q3" s="191"/>
    </row>
    <row r="4" spans="1:17" ht="15.75">
      <c r="A4" s="192" t="s">
        <v>855</v>
      </c>
      <c r="B4" s="192"/>
      <c r="C4" s="192"/>
      <c r="D4" s="192"/>
      <c r="E4" s="192"/>
      <c r="F4" s="192"/>
      <c r="G4" s="192"/>
      <c r="H4" s="192"/>
      <c r="I4" s="192"/>
      <c r="J4" s="192"/>
      <c r="K4" s="192"/>
      <c r="L4" s="192"/>
      <c r="M4" s="192"/>
      <c r="N4" s="192"/>
      <c r="O4" s="192"/>
      <c r="P4" s="192"/>
      <c r="Q4" s="192"/>
    </row>
    <row r="5" spans="1:17" ht="12" customHeight="1">
      <c r="A5" s="30"/>
      <c r="B5" s="31"/>
      <c r="C5" s="32"/>
      <c r="D5" s="28"/>
      <c r="J5" s="34"/>
      <c r="L5" s="30"/>
      <c r="M5" s="30"/>
      <c r="N5" s="30"/>
      <c r="O5" s="30"/>
      <c r="P5" s="30"/>
      <c r="Q5" s="30"/>
    </row>
    <row r="6" spans="1:17">
      <c r="A6" s="183" t="s">
        <v>12</v>
      </c>
      <c r="B6" s="183" t="s">
        <v>38</v>
      </c>
      <c r="C6" s="185" t="s">
        <v>13</v>
      </c>
      <c r="D6" s="183" t="s">
        <v>6</v>
      </c>
      <c r="E6" s="183" t="s">
        <v>19</v>
      </c>
      <c r="F6" s="186" t="s">
        <v>37</v>
      </c>
      <c r="G6" s="184" t="s">
        <v>15</v>
      </c>
      <c r="H6" s="184" t="s">
        <v>16</v>
      </c>
      <c r="I6" s="183" t="s">
        <v>7</v>
      </c>
      <c r="J6" s="183"/>
      <c r="K6" s="183"/>
      <c r="L6" s="183" t="s">
        <v>20</v>
      </c>
      <c r="M6" s="183" t="s">
        <v>3</v>
      </c>
      <c r="N6" s="183" t="s">
        <v>21</v>
      </c>
      <c r="O6" s="183" t="s">
        <v>1</v>
      </c>
      <c r="P6" s="183"/>
      <c r="Q6" s="183"/>
    </row>
    <row r="7" spans="1:17" ht="27" customHeight="1">
      <c r="A7" s="193"/>
      <c r="B7" s="183"/>
      <c r="C7" s="185"/>
      <c r="D7" s="183"/>
      <c r="E7" s="183"/>
      <c r="F7" s="187"/>
      <c r="G7" s="184"/>
      <c r="H7" s="184"/>
      <c r="I7" s="35" t="s">
        <v>17</v>
      </c>
      <c r="J7" s="36" t="s">
        <v>18</v>
      </c>
      <c r="K7" s="37" t="s">
        <v>8</v>
      </c>
      <c r="L7" s="183"/>
      <c r="M7" s="183"/>
      <c r="N7" s="183"/>
      <c r="O7" s="35" t="s">
        <v>2</v>
      </c>
      <c r="P7" s="36" t="s">
        <v>0</v>
      </c>
      <c r="Q7" s="37" t="s">
        <v>11</v>
      </c>
    </row>
    <row r="8" spans="1:17">
      <c r="A8" s="37">
        <f>A9+A25</f>
        <v>121</v>
      </c>
      <c r="B8" s="182" t="s">
        <v>9</v>
      </c>
      <c r="C8" s="182"/>
      <c r="D8" s="36"/>
      <c r="E8" s="36"/>
      <c r="F8" s="36"/>
      <c r="G8" s="35"/>
      <c r="H8" s="38">
        <f>H9+H25</f>
        <v>1375203693</v>
      </c>
      <c r="I8" s="35"/>
      <c r="J8" s="36"/>
      <c r="K8" s="37"/>
      <c r="L8" s="36"/>
      <c r="M8" s="36"/>
      <c r="N8" s="36"/>
      <c r="O8" s="35"/>
      <c r="P8" s="36"/>
      <c r="Q8" s="37"/>
    </row>
    <row r="9" spans="1:17">
      <c r="A9" s="39">
        <f>COUNT(A10:A23)</f>
        <v>14</v>
      </c>
      <c r="B9" s="40" t="s">
        <v>34</v>
      </c>
      <c r="C9" s="41"/>
      <c r="D9" s="2"/>
      <c r="E9" s="2"/>
      <c r="F9" s="2"/>
      <c r="G9" s="3"/>
      <c r="H9" s="42">
        <f>SUM(H10:H23)</f>
        <v>223334200</v>
      </c>
      <c r="I9" s="3"/>
      <c r="J9" s="2"/>
      <c r="K9" s="1"/>
      <c r="L9" s="2"/>
      <c r="M9" s="2"/>
      <c r="N9" s="2"/>
      <c r="O9" s="3"/>
      <c r="P9" s="2"/>
      <c r="Q9" s="1"/>
    </row>
    <row r="10" spans="1:17" s="53" customFormat="1" ht="45">
      <c r="A10" s="70">
        <v>1</v>
      </c>
      <c r="B10" s="51">
        <v>7654218990</v>
      </c>
      <c r="C10" s="52" t="s">
        <v>338</v>
      </c>
      <c r="D10" s="51" t="s">
        <v>339</v>
      </c>
      <c r="E10" s="51" t="s">
        <v>340</v>
      </c>
      <c r="F10" s="51"/>
      <c r="G10" s="71">
        <v>22400</v>
      </c>
      <c r="H10" s="72">
        <v>1000000</v>
      </c>
      <c r="I10" s="72"/>
      <c r="J10" s="72">
        <v>1000000</v>
      </c>
      <c r="K10" s="72">
        <v>1000000</v>
      </c>
      <c r="L10" s="73" t="s">
        <v>341</v>
      </c>
      <c r="M10" s="51" t="s">
        <v>342</v>
      </c>
      <c r="N10" s="51" t="s">
        <v>965</v>
      </c>
      <c r="O10" s="72" t="s">
        <v>971</v>
      </c>
      <c r="P10" s="51" t="s">
        <v>972</v>
      </c>
      <c r="Q10" s="136" t="s">
        <v>124</v>
      </c>
    </row>
    <row r="11" spans="1:17" s="53" customFormat="1" ht="45">
      <c r="A11" s="74">
        <v>2</v>
      </c>
      <c r="B11" s="59">
        <v>5416061639</v>
      </c>
      <c r="C11" s="62" t="s">
        <v>338</v>
      </c>
      <c r="D11" s="59" t="s">
        <v>343</v>
      </c>
      <c r="E11" s="59" t="s">
        <v>340</v>
      </c>
      <c r="F11" s="59"/>
      <c r="G11" s="75">
        <v>27200</v>
      </c>
      <c r="H11" s="75">
        <v>3000000</v>
      </c>
      <c r="I11" s="75"/>
      <c r="J11" s="75">
        <v>1500000</v>
      </c>
      <c r="K11" s="75">
        <v>1500000</v>
      </c>
      <c r="L11" s="76" t="s">
        <v>344</v>
      </c>
      <c r="M11" s="59" t="s">
        <v>345</v>
      </c>
      <c r="N11" s="59" t="s">
        <v>965</v>
      </c>
      <c r="O11" s="75" t="s">
        <v>971</v>
      </c>
      <c r="P11" s="59" t="s">
        <v>972</v>
      </c>
      <c r="Q11" s="137" t="s">
        <v>124</v>
      </c>
    </row>
    <row r="12" spans="1:17" s="53" customFormat="1" ht="78.75">
      <c r="A12" s="74">
        <v>3</v>
      </c>
      <c r="B12" s="59">
        <v>2184141721</v>
      </c>
      <c r="C12" s="62" t="s">
        <v>346</v>
      </c>
      <c r="D12" s="59" t="s">
        <v>347</v>
      </c>
      <c r="E12" s="59" t="s">
        <v>348</v>
      </c>
      <c r="F12" s="59"/>
      <c r="G12" s="75"/>
      <c r="H12" s="75">
        <v>1000000</v>
      </c>
      <c r="I12" s="75">
        <v>245000</v>
      </c>
      <c r="J12" s="75">
        <v>255000</v>
      </c>
      <c r="K12" s="75">
        <v>500000</v>
      </c>
      <c r="L12" s="77" t="s">
        <v>349</v>
      </c>
      <c r="M12" s="59" t="s">
        <v>350</v>
      </c>
      <c r="N12" s="59" t="s">
        <v>966</v>
      </c>
      <c r="O12" s="75" t="s">
        <v>973</v>
      </c>
      <c r="P12" s="59"/>
      <c r="Q12" s="137" t="s">
        <v>926</v>
      </c>
    </row>
    <row r="13" spans="1:17" s="53" customFormat="1" ht="56.25">
      <c r="A13" s="74">
        <v>4</v>
      </c>
      <c r="B13" s="59">
        <v>2104265750</v>
      </c>
      <c r="C13" s="62" t="s">
        <v>351</v>
      </c>
      <c r="D13" s="59" t="s">
        <v>352</v>
      </c>
      <c r="E13" s="59" t="s">
        <v>348</v>
      </c>
      <c r="F13" s="59"/>
      <c r="G13" s="75">
        <v>8224</v>
      </c>
      <c r="H13" s="75">
        <v>1864767</v>
      </c>
      <c r="I13" s="75">
        <v>64655</v>
      </c>
      <c r="J13" s="75">
        <v>1800000</v>
      </c>
      <c r="K13" s="75">
        <v>1864655</v>
      </c>
      <c r="L13" s="59" t="s">
        <v>353</v>
      </c>
      <c r="M13" s="59" t="s">
        <v>354</v>
      </c>
      <c r="N13" s="59" t="s">
        <v>967</v>
      </c>
      <c r="O13" s="75" t="s">
        <v>974</v>
      </c>
      <c r="P13" s="59"/>
      <c r="Q13" s="137" t="s">
        <v>927</v>
      </c>
    </row>
    <row r="14" spans="1:17" s="53" customFormat="1" ht="90">
      <c r="A14" s="111">
        <v>5</v>
      </c>
      <c r="B14" s="59">
        <v>7656010246</v>
      </c>
      <c r="C14" s="62" t="s">
        <v>663</v>
      </c>
      <c r="D14" s="59" t="s">
        <v>664</v>
      </c>
      <c r="E14" s="59" t="s">
        <v>340</v>
      </c>
      <c r="F14" s="59"/>
      <c r="G14" s="75">
        <v>360</v>
      </c>
      <c r="H14" s="75">
        <v>83693</v>
      </c>
      <c r="I14" s="75">
        <v>83693</v>
      </c>
      <c r="J14" s="110"/>
      <c r="K14" s="75">
        <f t="shared" ref="K14" si="0">I14+J14</f>
        <v>83693</v>
      </c>
      <c r="L14" s="59" t="s">
        <v>665</v>
      </c>
      <c r="M14" s="59" t="s">
        <v>666</v>
      </c>
      <c r="N14" s="59" t="s">
        <v>968</v>
      </c>
      <c r="O14" s="75" t="s">
        <v>975</v>
      </c>
      <c r="P14" s="59" t="s">
        <v>976</v>
      </c>
      <c r="Q14" s="137" t="s">
        <v>65</v>
      </c>
    </row>
    <row r="15" spans="1:17" s="66" customFormat="1" ht="45">
      <c r="A15" s="111">
        <v>6</v>
      </c>
      <c r="B15" s="124">
        <v>8723884804</v>
      </c>
      <c r="C15" s="128">
        <v>43627</v>
      </c>
      <c r="D15" s="124" t="s">
        <v>856</v>
      </c>
      <c r="E15" s="124" t="s">
        <v>340</v>
      </c>
      <c r="F15" s="124"/>
      <c r="G15" s="129">
        <v>31048.2</v>
      </c>
      <c r="H15" s="130">
        <v>25087740</v>
      </c>
      <c r="I15" s="130">
        <v>0</v>
      </c>
      <c r="J15" s="130">
        <v>5017548</v>
      </c>
      <c r="K15" s="130">
        <f>I15+J15</f>
        <v>5017548</v>
      </c>
      <c r="L15" s="124" t="s">
        <v>857</v>
      </c>
      <c r="M15" s="124" t="s">
        <v>858</v>
      </c>
      <c r="N15" s="59" t="s">
        <v>969</v>
      </c>
      <c r="O15" s="75" t="s">
        <v>977</v>
      </c>
      <c r="P15" s="59" t="s">
        <v>978</v>
      </c>
      <c r="Q15" s="137" t="s">
        <v>157</v>
      </c>
    </row>
    <row r="16" spans="1:17" s="66" customFormat="1" ht="45">
      <c r="A16" s="111">
        <v>7</v>
      </c>
      <c r="B16" s="124">
        <v>9844239289</v>
      </c>
      <c r="C16" s="128" t="s">
        <v>860</v>
      </c>
      <c r="D16" s="124" t="s">
        <v>861</v>
      </c>
      <c r="E16" s="124" t="s">
        <v>340</v>
      </c>
      <c r="F16" s="124"/>
      <c r="G16" s="130"/>
      <c r="H16" s="130">
        <v>2550000</v>
      </c>
      <c r="I16" s="130">
        <v>0</v>
      </c>
      <c r="J16" s="130">
        <v>1550000</v>
      </c>
      <c r="K16" s="130">
        <f>I16+J16</f>
        <v>1550000</v>
      </c>
      <c r="L16" s="124" t="s">
        <v>862</v>
      </c>
      <c r="M16" s="124" t="s">
        <v>863</v>
      </c>
      <c r="N16" s="59" t="s">
        <v>970</v>
      </c>
      <c r="O16" s="75" t="s">
        <v>979</v>
      </c>
      <c r="P16" s="59" t="s">
        <v>980</v>
      </c>
      <c r="Q16" s="137" t="s">
        <v>157</v>
      </c>
    </row>
    <row r="17" spans="1:17" s="53" customFormat="1" ht="45">
      <c r="A17" s="111">
        <v>8</v>
      </c>
      <c r="B17" s="59">
        <v>7669493062</v>
      </c>
      <c r="C17" s="62" t="s">
        <v>874</v>
      </c>
      <c r="D17" s="59" t="s">
        <v>928</v>
      </c>
      <c r="E17" s="59" t="s">
        <v>340</v>
      </c>
      <c r="F17" s="59"/>
      <c r="G17" s="75">
        <v>54390</v>
      </c>
      <c r="H17" s="75">
        <v>66807000</v>
      </c>
      <c r="I17" s="75">
        <v>0</v>
      </c>
      <c r="J17" s="75">
        <v>13361400</v>
      </c>
      <c r="K17" s="75">
        <v>13361400</v>
      </c>
      <c r="L17" s="59" t="s">
        <v>929</v>
      </c>
      <c r="M17" s="59" t="s">
        <v>930</v>
      </c>
      <c r="N17" s="59" t="s">
        <v>931</v>
      </c>
      <c r="O17" s="75" t="s">
        <v>932</v>
      </c>
      <c r="P17" s="59" t="s">
        <v>931</v>
      </c>
      <c r="Q17" s="137" t="s">
        <v>933</v>
      </c>
    </row>
    <row r="18" spans="1:17" s="53" customFormat="1" ht="45">
      <c r="A18" s="111">
        <v>9</v>
      </c>
      <c r="B18" s="59">
        <v>4388444696</v>
      </c>
      <c r="C18" s="62" t="s">
        <v>934</v>
      </c>
      <c r="D18" s="59" t="s">
        <v>935</v>
      </c>
      <c r="E18" s="59" t="s">
        <v>340</v>
      </c>
      <c r="F18" s="59"/>
      <c r="G18" s="75">
        <v>767500</v>
      </c>
      <c r="H18" s="75">
        <v>115000000</v>
      </c>
      <c r="I18" s="75">
        <v>0</v>
      </c>
      <c r="J18" s="75">
        <v>17250000</v>
      </c>
      <c r="K18" s="75">
        <f>I18+J18</f>
        <v>17250000</v>
      </c>
      <c r="L18" s="59" t="s">
        <v>936</v>
      </c>
      <c r="M18" s="59" t="s">
        <v>937</v>
      </c>
      <c r="N18" s="59" t="s">
        <v>938</v>
      </c>
      <c r="O18" s="75" t="s">
        <v>939</v>
      </c>
      <c r="P18" s="59" t="s">
        <v>940</v>
      </c>
      <c r="Q18" s="137" t="s">
        <v>941</v>
      </c>
    </row>
    <row r="19" spans="1:17" s="53" customFormat="1" ht="78.75">
      <c r="A19" s="111">
        <v>10</v>
      </c>
      <c r="B19" s="59">
        <v>4360434745</v>
      </c>
      <c r="C19" s="62" t="s">
        <v>934</v>
      </c>
      <c r="D19" s="59" t="s">
        <v>942</v>
      </c>
      <c r="E19" s="59" t="s">
        <v>340</v>
      </c>
      <c r="F19" s="59"/>
      <c r="G19" s="75"/>
      <c r="H19" s="75">
        <v>5000000</v>
      </c>
      <c r="I19" s="75">
        <v>0</v>
      </c>
      <c r="J19" s="75">
        <v>5000000</v>
      </c>
      <c r="K19" s="75">
        <f>I19+J19</f>
        <v>5000000</v>
      </c>
      <c r="L19" s="59" t="s">
        <v>943</v>
      </c>
      <c r="M19" s="59" t="s">
        <v>944</v>
      </c>
      <c r="N19" s="59" t="s">
        <v>945</v>
      </c>
      <c r="O19" s="75" t="s">
        <v>946</v>
      </c>
      <c r="P19" s="59" t="s">
        <v>947</v>
      </c>
      <c r="Q19" s="137" t="s">
        <v>79</v>
      </c>
    </row>
    <row r="20" spans="1:17" s="53" customFormat="1" ht="56.25">
      <c r="A20" s="111">
        <v>11</v>
      </c>
      <c r="B20" s="59">
        <v>2138185156</v>
      </c>
      <c r="C20" s="62" t="s">
        <v>948</v>
      </c>
      <c r="D20" s="59" t="s">
        <v>949</v>
      </c>
      <c r="E20" s="59" t="s">
        <v>340</v>
      </c>
      <c r="F20" s="59"/>
      <c r="G20" s="75"/>
      <c r="H20" s="75">
        <v>130000</v>
      </c>
      <c r="I20" s="75">
        <v>0</v>
      </c>
      <c r="J20" s="75">
        <v>130000</v>
      </c>
      <c r="K20" s="75">
        <f>I20+J20</f>
        <v>130000</v>
      </c>
      <c r="L20" s="59" t="s">
        <v>950</v>
      </c>
      <c r="M20" s="59" t="s">
        <v>951</v>
      </c>
      <c r="N20" s="59" t="s">
        <v>952</v>
      </c>
      <c r="O20" s="75" t="s">
        <v>949</v>
      </c>
      <c r="P20" s="139" t="s">
        <v>952</v>
      </c>
      <c r="Q20" s="137" t="s">
        <v>73</v>
      </c>
    </row>
    <row r="21" spans="1:17" s="53" customFormat="1" ht="90">
      <c r="A21" s="111">
        <v>12</v>
      </c>
      <c r="B21" s="59">
        <v>9849840972</v>
      </c>
      <c r="C21" s="62">
        <v>43781</v>
      </c>
      <c r="D21" s="59" t="s">
        <v>953</v>
      </c>
      <c r="E21" s="59" t="s">
        <v>340</v>
      </c>
      <c r="F21" s="59"/>
      <c r="G21" s="75"/>
      <c r="H21" s="75">
        <v>603000</v>
      </c>
      <c r="I21" s="75">
        <v>0</v>
      </c>
      <c r="J21" s="75">
        <v>603000</v>
      </c>
      <c r="K21" s="75">
        <v>603000</v>
      </c>
      <c r="L21" s="138" t="s">
        <v>954</v>
      </c>
      <c r="M21" s="59" t="s">
        <v>955</v>
      </c>
      <c r="N21" s="59" t="s">
        <v>956</v>
      </c>
      <c r="O21" s="75" t="s">
        <v>957</v>
      </c>
      <c r="P21" s="140" t="s">
        <v>958</v>
      </c>
      <c r="Q21" s="137" t="s">
        <v>30</v>
      </c>
    </row>
    <row r="22" spans="1:17" s="53" customFormat="1" ht="138" customHeight="1">
      <c r="A22" s="111">
        <v>13</v>
      </c>
      <c r="B22" s="59">
        <v>6524322166</v>
      </c>
      <c r="C22" s="62">
        <v>43781</v>
      </c>
      <c r="D22" s="59" t="s">
        <v>959</v>
      </c>
      <c r="E22" s="59" t="s">
        <v>340</v>
      </c>
      <c r="F22" s="59"/>
      <c r="G22" s="75"/>
      <c r="H22" s="75">
        <v>608000</v>
      </c>
      <c r="I22" s="75">
        <v>0</v>
      </c>
      <c r="J22" s="75">
        <v>608000</v>
      </c>
      <c r="K22" s="75">
        <v>608000</v>
      </c>
      <c r="L22" s="138" t="s">
        <v>981</v>
      </c>
      <c r="M22" s="59" t="s">
        <v>955</v>
      </c>
      <c r="N22" s="59" t="s">
        <v>956</v>
      </c>
      <c r="O22" s="75" t="s">
        <v>960</v>
      </c>
      <c r="P22" s="140" t="s">
        <v>961</v>
      </c>
      <c r="Q22" s="137" t="s">
        <v>30</v>
      </c>
    </row>
    <row r="23" spans="1:17" s="53" customFormat="1" ht="87.75" customHeight="1">
      <c r="A23" s="111">
        <v>14</v>
      </c>
      <c r="B23" s="59">
        <v>9972571394</v>
      </c>
      <c r="C23" s="62">
        <v>43781</v>
      </c>
      <c r="D23" s="59" t="s">
        <v>962</v>
      </c>
      <c r="E23" s="59" t="s">
        <v>340</v>
      </c>
      <c r="F23" s="59"/>
      <c r="G23" s="75"/>
      <c r="H23" s="75">
        <v>600000</v>
      </c>
      <c r="I23" s="75">
        <v>0</v>
      </c>
      <c r="J23" s="75">
        <v>600000</v>
      </c>
      <c r="K23" s="75">
        <v>600000</v>
      </c>
      <c r="L23" s="138" t="s">
        <v>982</v>
      </c>
      <c r="M23" s="59" t="s">
        <v>955</v>
      </c>
      <c r="N23" s="59" t="s">
        <v>956</v>
      </c>
      <c r="O23" s="75" t="s">
        <v>963</v>
      </c>
      <c r="P23" s="140" t="s">
        <v>964</v>
      </c>
      <c r="Q23" s="137" t="s">
        <v>30</v>
      </c>
    </row>
    <row r="24" spans="1:17">
      <c r="A24" s="39"/>
      <c r="B24" s="40"/>
      <c r="C24" s="41"/>
      <c r="D24" s="2"/>
      <c r="E24" s="2"/>
      <c r="F24" s="2"/>
      <c r="G24" s="3"/>
      <c r="H24" s="42"/>
      <c r="I24" s="3"/>
      <c r="J24" s="2"/>
      <c r="K24" s="1"/>
      <c r="L24" s="2"/>
      <c r="M24" s="2"/>
      <c r="N24" s="2"/>
      <c r="O24" s="3"/>
      <c r="P24" s="2"/>
      <c r="Q24" s="1"/>
    </row>
    <row r="25" spans="1:17" s="48" customFormat="1">
      <c r="A25" s="43">
        <f>COUNT(A26:A132)</f>
        <v>107</v>
      </c>
      <c r="B25" s="44" t="s">
        <v>10</v>
      </c>
      <c r="C25" s="45"/>
      <c r="D25" s="46"/>
      <c r="E25" s="45"/>
      <c r="F25" s="45"/>
      <c r="G25" s="45"/>
      <c r="H25" s="47">
        <f>SUM(H26:H139)-100000000</f>
        <v>1151869493</v>
      </c>
      <c r="I25" s="45"/>
      <c r="J25" s="46"/>
      <c r="K25" s="45"/>
      <c r="L25" s="46"/>
      <c r="M25" s="45"/>
      <c r="N25" s="46"/>
      <c r="O25" s="45"/>
      <c r="P25" s="46"/>
      <c r="Q25" s="45"/>
    </row>
    <row r="26" spans="1:17" s="53" customFormat="1" ht="168.75">
      <c r="A26" s="70">
        <v>1</v>
      </c>
      <c r="B26" s="51">
        <v>3271975419</v>
      </c>
      <c r="C26" s="52">
        <v>43586</v>
      </c>
      <c r="D26" s="51" t="s">
        <v>39</v>
      </c>
      <c r="E26" s="51"/>
      <c r="F26" s="51"/>
      <c r="G26" s="71">
        <v>2080</v>
      </c>
      <c r="H26" s="72">
        <v>1000000</v>
      </c>
      <c r="I26" s="72"/>
      <c r="J26" s="72">
        <v>1000000</v>
      </c>
      <c r="K26" s="72">
        <v>1000000</v>
      </c>
      <c r="L26" s="73" t="s">
        <v>40</v>
      </c>
      <c r="M26" s="51" t="s">
        <v>36</v>
      </c>
      <c r="N26" s="51" t="s">
        <v>29</v>
      </c>
      <c r="O26" s="51" t="s">
        <v>61</v>
      </c>
      <c r="P26" s="51" t="s">
        <v>62</v>
      </c>
      <c r="Q26" s="51" t="s">
        <v>30</v>
      </c>
    </row>
    <row r="27" spans="1:17" s="53" customFormat="1" ht="33.75">
      <c r="A27" s="70">
        <v>2</v>
      </c>
      <c r="B27" s="51">
        <v>9860938521</v>
      </c>
      <c r="C27" s="52">
        <v>43678</v>
      </c>
      <c r="D27" s="51" t="s">
        <v>41</v>
      </c>
      <c r="E27" s="51"/>
      <c r="F27" s="51"/>
      <c r="G27" s="71">
        <v>28590.799999999999</v>
      </c>
      <c r="H27" s="72">
        <v>9290000</v>
      </c>
      <c r="I27" s="72"/>
      <c r="J27" s="72">
        <v>1327000</v>
      </c>
      <c r="K27" s="72">
        <v>1327000</v>
      </c>
      <c r="L27" s="73" t="s">
        <v>42</v>
      </c>
      <c r="M27" s="51" t="s">
        <v>55</v>
      </c>
      <c r="N27" s="51" t="s">
        <v>57</v>
      </c>
      <c r="O27" s="51" t="s">
        <v>63</v>
      </c>
      <c r="P27" s="51" t="s">
        <v>64</v>
      </c>
      <c r="Q27" s="51" t="s">
        <v>65</v>
      </c>
    </row>
    <row r="28" spans="1:17" s="53" customFormat="1" ht="78.75">
      <c r="A28" s="70">
        <v>3</v>
      </c>
      <c r="B28" s="51">
        <v>9882827316</v>
      </c>
      <c r="C28" s="52">
        <v>43709</v>
      </c>
      <c r="D28" s="51" t="s">
        <v>233</v>
      </c>
      <c r="E28" s="51"/>
      <c r="F28" s="51"/>
      <c r="G28" s="71">
        <v>648</v>
      </c>
      <c r="H28" s="72">
        <v>1000000</v>
      </c>
      <c r="I28" s="72"/>
      <c r="J28" s="72">
        <v>1000000</v>
      </c>
      <c r="K28" s="72">
        <v>1000000</v>
      </c>
      <c r="L28" s="73" t="s">
        <v>234</v>
      </c>
      <c r="M28" s="51" t="s">
        <v>235</v>
      </c>
      <c r="N28" s="51" t="s">
        <v>193</v>
      </c>
      <c r="O28" s="51" t="s">
        <v>240</v>
      </c>
      <c r="P28" s="51" t="s">
        <v>241</v>
      </c>
      <c r="Q28" s="51" t="s">
        <v>65</v>
      </c>
    </row>
    <row r="29" spans="1:17" s="53" customFormat="1" ht="33.75">
      <c r="A29" s="70">
        <v>4</v>
      </c>
      <c r="B29" s="51">
        <v>2184237453</v>
      </c>
      <c r="C29" s="52">
        <v>43709</v>
      </c>
      <c r="D29" s="51" t="s">
        <v>43</v>
      </c>
      <c r="E29" s="51"/>
      <c r="F29" s="51"/>
      <c r="G29" s="71">
        <v>8445.6</v>
      </c>
      <c r="H29" s="72">
        <v>290493</v>
      </c>
      <c r="I29" s="72"/>
      <c r="J29" s="72"/>
      <c r="K29" s="72"/>
      <c r="L29" s="73" t="s">
        <v>44</v>
      </c>
      <c r="M29" s="51" t="s">
        <v>56</v>
      </c>
      <c r="N29" s="51" t="s">
        <v>58</v>
      </c>
      <c r="O29" s="51" t="s">
        <v>66</v>
      </c>
      <c r="P29" s="51" t="s">
        <v>67</v>
      </c>
      <c r="Q29" s="51" t="s">
        <v>65</v>
      </c>
    </row>
    <row r="30" spans="1:17" s="53" customFormat="1" ht="270">
      <c r="A30" s="70">
        <v>5</v>
      </c>
      <c r="B30" s="51">
        <v>7640015677</v>
      </c>
      <c r="C30" s="52">
        <v>43770</v>
      </c>
      <c r="D30" s="51" t="s">
        <v>45</v>
      </c>
      <c r="E30" s="51"/>
      <c r="F30" s="51"/>
      <c r="G30" s="71">
        <v>10000</v>
      </c>
      <c r="H30" s="72">
        <v>10000000</v>
      </c>
      <c r="I30" s="72"/>
      <c r="J30" s="72">
        <v>3000000</v>
      </c>
      <c r="K30" s="72">
        <v>3000000</v>
      </c>
      <c r="L30" s="73" t="s">
        <v>46</v>
      </c>
      <c r="M30" s="51" t="s">
        <v>36</v>
      </c>
      <c r="N30" s="51" t="s">
        <v>59</v>
      </c>
      <c r="O30" s="51" t="s">
        <v>68</v>
      </c>
      <c r="P30" s="51" t="s">
        <v>69</v>
      </c>
      <c r="Q30" s="51" t="s">
        <v>70</v>
      </c>
    </row>
    <row r="31" spans="1:17" s="53" customFormat="1" ht="67.5">
      <c r="A31" s="70">
        <v>6</v>
      </c>
      <c r="B31" s="51">
        <v>8702791117</v>
      </c>
      <c r="C31" s="52" t="s">
        <v>47</v>
      </c>
      <c r="D31" s="51" t="s">
        <v>48</v>
      </c>
      <c r="E31" s="51"/>
      <c r="F31" s="51"/>
      <c r="G31" s="71">
        <v>648</v>
      </c>
      <c r="H31" s="72">
        <v>2550000</v>
      </c>
      <c r="I31" s="72"/>
      <c r="J31" s="72">
        <v>1000000</v>
      </c>
      <c r="K31" s="72">
        <v>1000000</v>
      </c>
      <c r="L31" s="73" t="s">
        <v>49</v>
      </c>
      <c r="M31" s="51" t="s">
        <v>36</v>
      </c>
      <c r="N31" s="51" t="s">
        <v>60</v>
      </c>
      <c r="O31" s="51" t="s">
        <v>71</v>
      </c>
      <c r="P31" s="51" t="s">
        <v>72</v>
      </c>
      <c r="Q31" s="51" t="s">
        <v>73</v>
      </c>
    </row>
    <row r="32" spans="1:17" s="53" customFormat="1" ht="33.75">
      <c r="A32" s="70">
        <v>7</v>
      </c>
      <c r="B32" s="51">
        <v>9802142774</v>
      </c>
      <c r="C32" s="52" t="s">
        <v>47</v>
      </c>
      <c r="D32" s="51" t="s">
        <v>50</v>
      </c>
      <c r="E32" s="51"/>
      <c r="F32" s="51"/>
      <c r="G32" s="71">
        <v>7200</v>
      </c>
      <c r="H32" s="72">
        <v>376000</v>
      </c>
      <c r="I32" s="72"/>
      <c r="J32" s="72">
        <v>200000</v>
      </c>
      <c r="K32" s="72">
        <v>200000</v>
      </c>
      <c r="L32" s="73" t="s">
        <v>51</v>
      </c>
      <c r="M32" s="51" t="s">
        <v>36</v>
      </c>
      <c r="N32" s="51" t="s">
        <v>58</v>
      </c>
      <c r="O32" s="51" t="s">
        <v>74</v>
      </c>
      <c r="P32" s="51" t="s">
        <v>75</v>
      </c>
      <c r="Q32" s="51" t="s">
        <v>76</v>
      </c>
    </row>
    <row r="33" spans="1:17" s="53" customFormat="1" ht="45">
      <c r="A33" s="70">
        <v>8</v>
      </c>
      <c r="B33" s="51">
        <v>2196586592</v>
      </c>
      <c r="C33" s="52" t="s">
        <v>52</v>
      </c>
      <c r="D33" s="51" t="s">
        <v>53</v>
      </c>
      <c r="E33" s="51"/>
      <c r="F33" s="51"/>
      <c r="G33" s="71">
        <v>1088</v>
      </c>
      <c r="H33" s="72">
        <v>1000000</v>
      </c>
      <c r="I33" s="72"/>
      <c r="J33" s="72">
        <v>1000000</v>
      </c>
      <c r="K33" s="72">
        <v>1000000</v>
      </c>
      <c r="L33" s="73" t="s">
        <v>54</v>
      </c>
      <c r="M33" s="51" t="s">
        <v>36</v>
      </c>
      <c r="N33" s="51" t="s">
        <v>31</v>
      </c>
      <c r="O33" s="51" t="s">
        <v>77</v>
      </c>
      <c r="P33" s="51" t="s">
        <v>78</v>
      </c>
      <c r="Q33" s="51" t="s">
        <v>79</v>
      </c>
    </row>
    <row r="34" spans="1:17" s="53" customFormat="1" ht="78.75">
      <c r="A34" s="70">
        <v>9</v>
      </c>
      <c r="B34" s="51">
        <v>9982103340</v>
      </c>
      <c r="C34" s="52" t="s">
        <v>95</v>
      </c>
      <c r="D34" s="51" t="s">
        <v>96</v>
      </c>
      <c r="E34" s="51"/>
      <c r="F34" s="51"/>
      <c r="G34" s="71">
        <v>10000</v>
      </c>
      <c r="H34" s="75">
        <v>1200000</v>
      </c>
      <c r="I34" s="72"/>
      <c r="J34" s="72">
        <v>400000</v>
      </c>
      <c r="K34" s="72">
        <v>400000</v>
      </c>
      <c r="L34" s="73" t="s">
        <v>97</v>
      </c>
      <c r="M34" s="51" t="s">
        <v>117</v>
      </c>
      <c r="N34" s="51" t="s">
        <v>236</v>
      </c>
      <c r="O34" s="51" t="s">
        <v>120</v>
      </c>
      <c r="P34" s="51" t="s">
        <v>121</v>
      </c>
      <c r="Q34" s="51" t="s">
        <v>65</v>
      </c>
    </row>
    <row r="35" spans="1:17" s="53" customFormat="1" ht="33.75">
      <c r="A35" s="70">
        <v>10</v>
      </c>
      <c r="B35" s="51">
        <v>6520130076</v>
      </c>
      <c r="C35" s="52" t="s">
        <v>95</v>
      </c>
      <c r="D35" s="51" t="s">
        <v>98</v>
      </c>
      <c r="E35" s="51"/>
      <c r="F35" s="51"/>
      <c r="G35" s="71">
        <v>1248</v>
      </c>
      <c r="H35" s="75">
        <v>10000000</v>
      </c>
      <c r="I35" s="72"/>
      <c r="J35" s="72">
        <v>1000000</v>
      </c>
      <c r="K35" s="72">
        <v>1000000</v>
      </c>
      <c r="L35" s="73" t="s">
        <v>99</v>
      </c>
      <c r="M35" s="51" t="s">
        <v>36</v>
      </c>
      <c r="N35" s="51" t="s">
        <v>236</v>
      </c>
      <c r="O35" s="51" t="s">
        <v>122</v>
      </c>
      <c r="P35" s="51" t="s">
        <v>123</v>
      </c>
      <c r="Q35" s="51" t="s">
        <v>124</v>
      </c>
    </row>
    <row r="36" spans="1:17" s="53" customFormat="1" ht="90">
      <c r="A36" s="70">
        <v>11</v>
      </c>
      <c r="B36" s="51">
        <v>3208616635</v>
      </c>
      <c r="C36" s="52" t="s">
        <v>100</v>
      </c>
      <c r="D36" s="51" t="s">
        <v>101</v>
      </c>
      <c r="E36" s="51"/>
      <c r="F36" s="51"/>
      <c r="G36" s="71">
        <v>143300</v>
      </c>
      <c r="H36" s="75">
        <v>500000</v>
      </c>
      <c r="I36" s="72"/>
      <c r="J36" s="72">
        <v>100000</v>
      </c>
      <c r="K36" s="72">
        <v>100000</v>
      </c>
      <c r="L36" s="73" t="s">
        <v>102</v>
      </c>
      <c r="M36" s="51" t="s">
        <v>36</v>
      </c>
      <c r="N36" s="51" t="s">
        <v>237</v>
      </c>
      <c r="O36" s="51" t="s">
        <v>125</v>
      </c>
      <c r="P36" s="51" t="s">
        <v>126</v>
      </c>
      <c r="Q36" s="51" t="s">
        <v>30</v>
      </c>
    </row>
    <row r="37" spans="1:17" s="53" customFormat="1" ht="67.5">
      <c r="A37" s="70">
        <v>12</v>
      </c>
      <c r="B37" s="51">
        <v>5422200312</v>
      </c>
      <c r="C37" s="52" t="s">
        <v>100</v>
      </c>
      <c r="D37" s="51" t="s">
        <v>103</v>
      </c>
      <c r="E37" s="51"/>
      <c r="F37" s="51"/>
      <c r="G37" s="71">
        <v>8880</v>
      </c>
      <c r="H37" s="75">
        <v>100000000</v>
      </c>
      <c r="I37" s="72"/>
      <c r="J37" s="72">
        <v>5000000</v>
      </c>
      <c r="K37" s="72">
        <v>5000000</v>
      </c>
      <c r="L37" s="73" t="s">
        <v>104</v>
      </c>
      <c r="M37" s="51" t="s">
        <v>36</v>
      </c>
      <c r="N37" s="51" t="s">
        <v>238</v>
      </c>
      <c r="O37" s="51" t="s">
        <v>127</v>
      </c>
      <c r="P37" s="51" t="s">
        <v>128</v>
      </c>
      <c r="Q37" s="51" t="s">
        <v>73</v>
      </c>
    </row>
    <row r="38" spans="1:17" s="53" customFormat="1" ht="67.5">
      <c r="A38" s="70">
        <v>13</v>
      </c>
      <c r="B38" s="51">
        <v>2135275974</v>
      </c>
      <c r="C38" s="52" t="s">
        <v>105</v>
      </c>
      <c r="D38" s="51" t="s">
        <v>106</v>
      </c>
      <c r="E38" s="51"/>
      <c r="F38" s="51"/>
      <c r="G38" s="71">
        <v>2565</v>
      </c>
      <c r="H38" s="75">
        <v>4000000</v>
      </c>
      <c r="I38" s="72"/>
      <c r="J38" s="72">
        <v>2000000</v>
      </c>
      <c r="K38" s="72">
        <v>2000000</v>
      </c>
      <c r="L38" s="73" t="s">
        <v>107</v>
      </c>
      <c r="M38" s="51" t="s">
        <v>118</v>
      </c>
      <c r="N38" s="51" t="s">
        <v>239</v>
      </c>
      <c r="O38" s="51" t="s">
        <v>129</v>
      </c>
      <c r="P38" s="51" t="s">
        <v>130</v>
      </c>
      <c r="Q38" s="51" t="s">
        <v>79</v>
      </c>
    </row>
    <row r="39" spans="1:17" s="53" customFormat="1" ht="123.75">
      <c r="A39" s="70">
        <v>14</v>
      </c>
      <c r="B39" s="51">
        <v>9861143292</v>
      </c>
      <c r="C39" s="52" t="s">
        <v>108</v>
      </c>
      <c r="D39" s="51" t="s">
        <v>109</v>
      </c>
      <c r="E39" s="51"/>
      <c r="F39" s="51"/>
      <c r="G39" s="71">
        <v>10000</v>
      </c>
      <c r="H39" s="75">
        <v>1350000</v>
      </c>
      <c r="I39" s="72"/>
      <c r="J39" s="72">
        <v>1000000</v>
      </c>
      <c r="K39" s="72">
        <v>1000000</v>
      </c>
      <c r="L39" s="73" t="s">
        <v>110</v>
      </c>
      <c r="M39" s="51" t="s">
        <v>36</v>
      </c>
      <c r="N39" s="51" t="s">
        <v>29</v>
      </c>
      <c r="O39" s="51" t="s">
        <v>131</v>
      </c>
      <c r="P39" s="51" t="s">
        <v>132</v>
      </c>
      <c r="Q39" s="51" t="s">
        <v>73</v>
      </c>
    </row>
    <row r="40" spans="1:17" s="53" customFormat="1" ht="135">
      <c r="A40" s="70">
        <v>15</v>
      </c>
      <c r="B40" s="51">
        <v>9860304272</v>
      </c>
      <c r="C40" s="52" t="s">
        <v>111</v>
      </c>
      <c r="D40" s="51" t="s">
        <v>112</v>
      </c>
      <c r="E40" s="51"/>
      <c r="F40" s="51"/>
      <c r="G40" s="71">
        <v>1152</v>
      </c>
      <c r="H40" s="75">
        <v>5000000</v>
      </c>
      <c r="I40" s="72"/>
      <c r="J40" s="72">
        <v>2500000</v>
      </c>
      <c r="K40" s="72">
        <v>2500000</v>
      </c>
      <c r="L40" s="73" t="s">
        <v>113</v>
      </c>
      <c r="M40" s="51" t="s">
        <v>36</v>
      </c>
      <c r="N40" s="51" t="s">
        <v>59</v>
      </c>
      <c r="O40" s="51" t="s">
        <v>133</v>
      </c>
      <c r="P40" s="51" t="s">
        <v>134</v>
      </c>
      <c r="Q40" s="51" t="s">
        <v>135</v>
      </c>
    </row>
    <row r="41" spans="1:17" s="53" customFormat="1" ht="45">
      <c r="A41" s="70">
        <v>16</v>
      </c>
      <c r="B41" s="51">
        <v>9889417382</v>
      </c>
      <c r="C41" s="52">
        <v>43467</v>
      </c>
      <c r="D41" s="51" t="s">
        <v>114</v>
      </c>
      <c r="E41" s="51"/>
      <c r="F41" s="51"/>
      <c r="G41" s="71">
        <v>1152</v>
      </c>
      <c r="H41" s="75">
        <v>2500000</v>
      </c>
      <c r="I41" s="72"/>
      <c r="J41" s="72">
        <v>2500000</v>
      </c>
      <c r="K41" s="72">
        <v>2500000</v>
      </c>
      <c r="L41" s="73" t="s">
        <v>116</v>
      </c>
      <c r="M41" s="51" t="s">
        <v>119</v>
      </c>
      <c r="N41" s="51" t="s">
        <v>84</v>
      </c>
      <c r="O41" s="51" t="s">
        <v>115</v>
      </c>
      <c r="P41" s="51" t="s">
        <v>136</v>
      </c>
      <c r="Q41" s="51" t="s">
        <v>65</v>
      </c>
    </row>
    <row r="42" spans="1:17" s="53" customFormat="1" ht="33.75">
      <c r="A42" s="70">
        <v>17</v>
      </c>
      <c r="B42" s="51">
        <v>6502550534</v>
      </c>
      <c r="C42" s="52">
        <v>43468</v>
      </c>
      <c r="D42" s="51" t="s">
        <v>161</v>
      </c>
      <c r="E42" s="51"/>
      <c r="F42" s="51"/>
      <c r="G42" s="71">
        <v>648</v>
      </c>
      <c r="H42" s="75">
        <v>1900000</v>
      </c>
      <c r="I42" s="72"/>
      <c r="J42" s="72">
        <v>650000</v>
      </c>
      <c r="K42" s="72">
        <v>650000</v>
      </c>
      <c r="L42" s="73" t="s">
        <v>162</v>
      </c>
      <c r="M42" s="51" t="s">
        <v>56</v>
      </c>
      <c r="N42" s="51" t="s">
        <v>163</v>
      </c>
      <c r="O42" s="51" t="s">
        <v>164</v>
      </c>
      <c r="P42" s="51" t="s">
        <v>165</v>
      </c>
      <c r="Q42" s="51" t="s">
        <v>65</v>
      </c>
    </row>
    <row r="43" spans="1:17" s="53" customFormat="1" ht="56.25">
      <c r="A43" s="70">
        <v>18</v>
      </c>
      <c r="B43" s="51">
        <v>9956404004</v>
      </c>
      <c r="C43" s="52">
        <v>43619</v>
      </c>
      <c r="D43" s="51" t="s">
        <v>166</v>
      </c>
      <c r="E43" s="51"/>
      <c r="F43" s="51"/>
      <c r="G43" s="71">
        <v>1320</v>
      </c>
      <c r="H43" s="75">
        <v>700000</v>
      </c>
      <c r="I43" s="72"/>
      <c r="J43" s="72">
        <v>550000</v>
      </c>
      <c r="K43" s="72">
        <v>550000</v>
      </c>
      <c r="L43" s="73" t="s">
        <v>167</v>
      </c>
      <c r="M43" s="51" t="s">
        <v>36</v>
      </c>
      <c r="N43" s="51" t="s">
        <v>168</v>
      </c>
      <c r="O43" s="51" t="s">
        <v>169</v>
      </c>
      <c r="P43" s="51" t="s">
        <v>170</v>
      </c>
      <c r="Q43" s="51" t="s">
        <v>73</v>
      </c>
    </row>
    <row r="44" spans="1:17" s="53" customFormat="1" ht="33.75">
      <c r="A44" s="70">
        <v>19</v>
      </c>
      <c r="B44" s="51">
        <v>9820486446</v>
      </c>
      <c r="C44" s="52">
        <v>43619</v>
      </c>
      <c r="D44" s="51" t="s">
        <v>171</v>
      </c>
      <c r="E44" s="51"/>
      <c r="F44" s="51"/>
      <c r="G44" s="71">
        <v>648</v>
      </c>
      <c r="H44" s="75">
        <v>850000</v>
      </c>
      <c r="I44" s="72"/>
      <c r="J44" s="72">
        <v>350000</v>
      </c>
      <c r="K44" s="72">
        <v>350000</v>
      </c>
      <c r="L44" s="73" t="s">
        <v>172</v>
      </c>
      <c r="M44" s="51" t="s">
        <v>56</v>
      </c>
      <c r="N44" s="51" t="s">
        <v>58</v>
      </c>
      <c r="O44" s="51" t="s">
        <v>173</v>
      </c>
      <c r="P44" s="51" t="s">
        <v>174</v>
      </c>
      <c r="Q44" s="51" t="s">
        <v>65</v>
      </c>
    </row>
    <row r="45" spans="1:17" s="53" customFormat="1" ht="45">
      <c r="A45" s="70">
        <v>20</v>
      </c>
      <c r="B45" s="51">
        <v>8733224481</v>
      </c>
      <c r="C45" s="52">
        <v>43680</v>
      </c>
      <c r="D45" s="51" t="s">
        <v>175</v>
      </c>
      <c r="E45" s="51"/>
      <c r="F45" s="51"/>
      <c r="G45" s="71">
        <v>1260</v>
      </c>
      <c r="H45" s="75">
        <v>2000000</v>
      </c>
      <c r="I45" s="72"/>
      <c r="J45" s="72">
        <v>1000000</v>
      </c>
      <c r="K45" s="72">
        <v>1000000</v>
      </c>
      <c r="L45" s="73" t="s">
        <v>176</v>
      </c>
      <c r="M45" s="51" t="s">
        <v>36</v>
      </c>
      <c r="N45" s="51" t="s">
        <v>177</v>
      </c>
      <c r="O45" s="51" t="s">
        <v>178</v>
      </c>
      <c r="P45" s="51" t="s">
        <v>179</v>
      </c>
      <c r="Q45" s="51" t="s">
        <v>180</v>
      </c>
    </row>
    <row r="46" spans="1:17" s="53" customFormat="1" ht="78.75">
      <c r="A46" s="70">
        <v>21</v>
      </c>
      <c r="B46" s="51">
        <v>8735176167</v>
      </c>
      <c r="C46" s="52">
        <v>43802</v>
      </c>
      <c r="D46" s="51" t="s">
        <v>181</v>
      </c>
      <c r="E46" s="51"/>
      <c r="F46" s="51"/>
      <c r="G46" s="71">
        <v>15000</v>
      </c>
      <c r="H46" s="75">
        <v>14000000</v>
      </c>
      <c r="I46" s="72"/>
      <c r="J46" s="72">
        <v>5000000</v>
      </c>
      <c r="K46" s="72">
        <v>5000000</v>
      </c>
      <c r="L46" s="73" t="s">
        <v>182</v>
      </c>
      <c r="M46" s="51" t="s">
        <v>183</v>
      </c>
      <c r="N46" s="51" t="s">
        <v>29</v>
      </c>
      <c r="O46" s="51" t="s">
        <v>184</v>
      </c>
      <c r="P46" s="51" t="s">
        <v>185</v>
      </c>
      <c r="Q46" s="51" t="s">
        <v>65</v>
      </c>
    </row>
    <row r="47" spans="1:17" s="53" customFormat="1" ht="78.75">
      <c r="A47" s="70">
        <v>22</v>
      </c>
      <c r="B47" s="51">
        <v>5446822689</v>
      </c>
      <c r="C47" s="52" t="s">
        <v>186</v>
      </c>
      <c r="D47" s="51" t="s">
        <v>187</v>
      </c>
      <c r="E47" s="51"/>
      <c r="F47" s="51"/>
      <c r="G47" s="71">
        <v>15021.8</v>
      </c>
      <c r="H47" s="75">
        <v>12000000</v>
      </c>
      <c r="I47" s="72"/>
      <c r="J47" s="72">
        <v>3000000</v>
      </c>
      <c r="K47" s="72">
        <v>3000000</v>
      </c>
      <c r="L47" s="73" t="s">
        <v>188</v>
      </c>
      <c r="M47" s="51" t="s">
        <v>36</v>
      </c>
      <c r="N47" s="51" t="s">
        <v>147</v>
      </c>
      <c r="O47" s="51" t="s">
        <v>189</v>
      </c>
      <c r="P47" s="51" t="s">
        <v>190</v>
      </c>
      <c r="Q47" s="51" t="s">
        <v>73</v>
      </c>
    </row>
    <row r="48" spans="1:17" s="53" customFormat="1" ht="33.75">
      <c r="A48" s="70">
        <v>23</v>
      </c>
      <c r="B48" s="51">
        <v>9938034895</v>
      </c>
      <c r="C48" s="52" t="s">
        <v>186</v>
      </c>
      <c r="D48" s="51" t="s">
        <v>191</v>
      </c>
      <c r="E48" s="51"/>
      <c r="F48" s="51"/>
      <c r="G48" s="71">
        <v>2722</v>
      </c>
      <c r="H48" s="75">
        <v>1500000</v>
      </c>
      <c r="I48" s="72"/>
      <c r="J48" s="72">
        <v>300000</v>
      </c>
      <c r="K48" s="72">
        <v>300000</v>
      </c>
      <c r="L48" s="73" t="s">
        <v>192</v>
      </c>
      <c r="M48" s="51" t="s">
        <v>36</v>
      </c>
      <c r="N48" s="51" t="s">
        <v>193</v>
      </c>
      <c r="O48" s="51" t="s">
        <v>194</v>
      </c>
      <c r="P48" s="51" t="s">
        <v>195</v>
      </c>
      <c r="Q48" s="51" t="s">
        <v>79</v>
      </c>
    </row>
    <row r="49" spans="1:17" s="53" customFormat="1" ht="45">
      <c r="A49" s="70">
        <v>24</v>
      </c>
      <c r="B49" s="51">
        <v>8761317217</v>
      </c>
      <c r="C49" s="52" t="s">
        <v>196</v>
      </c>
      <c r="D49" s="51" t="s">
        <v>197</v>
      </c>
      <c r="E49" s="51"/>
      <c r="F49" s="51"/>
      <c r="G49" s="71">
        <v>30000</v>
      </c>
      <c r="H49" s="75">
        <v>9000000</v>
      </c>
      <c r="I49" s="72"/>
      <c r="J49" s="72"/>
      <c r="K49" s="72"/>
      <c r="L49" s="73" t="s">
        <v>199</v>
      </c>
      <c r="M49" s="51" t="s">
        <v>36</v>
      </c>
      <c r="N49" s="51" t="s">
        <v>200</v>
      </c>
      <c r="O49" s="51" t="s">
        <v>198</v>
      </c>
      <c r="P49" s="51" t="s">
        <v>201</v>
      </c>
      <c r="Q49" s="51" t="s">
        <v>180</v>
      </c>
    </row>
    <row r="50" spans="1:17" s="53" customFormat="1" ht="33.75">
      <c r="A50" s="70">
        <v>25</v>
      </c>
      <c r="B50" s="51">
        <v>2100042435</v>
      </c>
      <c r="C50" s="52">
        <v>43528</v>
      </c>
      <c r="D50" s="51" t="s">
        <v>202</v>
      </c>
      <c r="E50" s="51"/>
      <c r="F50" s="51"/>
      <c r="G50" s="71">
        <v>30000</v>
      </c>
      <c r="H50" s="75">
        <v>10000000</v>
      </c>
      <c r="I50" s="72"/>
      <c r="J50" s="72">
        <v>3000000</v>
      </c>
      <c r="K50" s="72">
        <v>3000000</v>
      </c>
      <c r="L50" s="73" t="s">
        <v>203</v>
      </c>
      <c r="M50" s="51" t="s">
        <v>36</v>
      </c>
      <c r="N50" s="51" t="s">
        <v>204</v>
      </c>
      <c r="O50" s="51" t="s">
        <v>205</v>
      </c>
      <c r="P50" s="51" t="s">
        <v>206</v>
      </c>
      <c r="Q50" s="51" t="s">
        <v>207</v>
      </c>
    </row>
    <row r="51" spans="1:17" s="53" customFormat="1" ht="45">
      <c r="A51" s="70">
        <v>26</v>
      </c>
      <c r="B51" s="51">
        <v>5454438799</v>
      </c>
      <c r="C51" s="52">
        <v>43681</v>
      </c>
      <c r="D51" s="51" t="s">
        <v>208</v>
      </c>
      <c r="E51" s="51"/>
      <c r="F51" s="51"/>
      <c r="G51" s="71">
        <v>5000</v>
      </c>
      <c r="H51" s="75">
        <v>3000000</v>
      </c>
      <c r="I51" s="72"/>
      <c r="J51" s="72">
        <v>3000000</v>
      </c>
      <c r="K51" s="72">
        <v>3000000</v>
      </c>
      <c r="L51" s="73" t="s">
        <v>209</v>
      </c>
      <c r="M51" s="51" t="s">
        <v>36</v>
      </c>
      <c r="N51" s="51" t="s">
        <v>59</v>
      </c>
      <c r="O51" s="51" t="s">
        <v>210</v>
      </c>
      <c r="P51" s="51" t="s">
        <v>211</v>
      </c>
      <c r="Q51" s="51" t="s">
        <v>212</v>
      </c>
    </row>
    <row r="52" spans="1:17" s="53" customFormat="1" ht="45">
      <c r="A52" s="70">
        <v>27</v>
      </c>
      <c r="B52" s="51">
        <v>7639263698</v>
      </c>
      <c r="C52" s="52">
        <v>43773</v>
      </c>
      <c r="D52" s="51" t="s">
        <v>213</v>
      </c>
      <c r="E52" s="51"/>
      <c r="F52" s="51"/>
      <c r="G52" s="71">
        <v>780</v>
      </c>
      <c r="H52" s="75">
        <v>400000</v>
      </c>
      <c r="I52" s="72"/>
      <c r="J52" s="72">
        <v>200000</v>
      </c>
      <c r="K52" s="72">
        <v>200000</v>
      </c>
      <c r="L52" s="73" t="s">
        <v>214</v>
      </c>
      <c r="M52" s="51" t="s">
        <v>215</v>
      </c>
      <c r="N52" s="51" t="s">
        <v>168</v>
      </c>
      <c r="O52" s="51" t="s">
        <v>216</v>
      </c>
      <c r="P52" s="51" t="s">
        <v>217</v>
      </c>
      <c r="Q52" s="51" t="s">
        <v>79</v>
      </c>
    </row>
    <row r="53" spans="1:17" s="53" customFormat="1" ht="45">
      <c r="A53" s="70">
        <v>28</v>
      </c>
      <c r="B53" s="51">
        <v>2149527252</v>
      </c>
      <c r="C53" s="52">
        <v>43773</v>
      </c>
      <c r="D53" s="51" t="s">
        <v>218</v>
      </c>
      <c r="E53" s="51"/>
      <c r="F53" s="51"/>
      <c r="G53" s="71">
        <v>648</v>
      </c>
      <c r="H53" s="75">
        <v>500000</v>
      </c>
      <c r="I53" s="72"/>
      <c r="J53" s="72"/>
      <c r="K53" s="72"/>
      <c r="L53" s="73" t="s">
        <v>220</v>
      </c>
      <c r="M53" s="51" t="s">
        <v>56</v>
      </c>
      <c r="N53" s="51" t="s">
        <v>163</v>
      </c>
      <c r="O53" s="51" t="s">
        <v>219</v>
      </c>
      <c r="P53" s="51" t="s">
        <v>221</v>
      </c>
      <c r="Q53" s="51" t="s">
        <v>65</v>
      </c>
    </row>
    <row r="54" spans="1:17" s="53" customFormat="1" ht="101.25">
      <c r="A54" s="70">
        <v>29</v>
      </c>
      <c r="B54" s="51">
        <v>8731190358</v>
      </c>
      <c r="C54" s="52" t="s">
        <v>222</v>
      </c>
      <c r="D54" s="51" t="s">
        <v>223</v>
      </c>
      <c r="E54" s="51"/>
      <c r="F54" s="51"/>
      <c r="G54" s="71">
        <v>44778</v>
      </c>
      <c r="H54" s="115">
        <v>22000000</v>
      </c>
      <c r="I54" s="72"/>
      <c r="J54" s="72">
        <v>2200000</v>
      </c>
      <c r="K54" s="72">
        <v>2200000</v>
      </c>
      <c r="L54" s="73" t="s">
        <v>224</v>
      </c>
      <c r="M54" s="51" t="s">
        <v>36</v>
      </c>
      <c r="N54" s="51" t="s">
        <v>204</v>
      </c>
      <c r="O54" s="51" t="s">
        <v>225</v>
      </c>
      <c r="P54" s="51" t="s">
        <v>226</v>
      </c>
      <c r="Q54" s="51" t="s">
        <v>73</v>
      </c>
    </row>
    <row r="55" spans="1:17" s="53" customFormat="1" ht="33.75">
      <c r="A55" s="70">
        <v>30</v>
      </c>
      <c r="B55" s="51">
        <v>8798987466</v>
      </c>
      <c r="C55" s="52" t="s">
        <v>222</v>
      </c>
      <c r="D55" s="51" t="s">
        <v>227</v>
      </c>
      <c r="E55" s="51"/>
      <c r="F55" s="51"/>
      <c r="G55" s="71">
        <v>33205.1</v>
      </c>
      <c r="H55" s="75">
        <v>18600000</v>
      </c>
      <c r="I55" s="72"/>
      <c r="J55" s="72">
        <v>16000000</v>
      </c>
      <c r="K55" s="72">
        <v>16000000</v>
      </c>
      <c r="L55" s="73" t="s">
        <v>229</v>
      </c>
      <c r="M55" s="51" t="s">
        <v>230</v>
      </c>
      <c r="N55" s="51" t="s">
        <v>60</v>
      </c>
      <c r="O55" s="51" t="s">
        <v>228</v>
      </c>
      <c r="P55" s="51" t="s">
        <v>231</v>
      </c>
      <c r="Q55" s="51" t="s">
        <v>232</v>
      </c>
    </row>
    <row r="56" spans="1:17" s="53" customFormat="1" ht="33.75">
      <c r="A56" s="70">
        <v>31</v>
      </c>
      <c r="B56" s="51">
        <v>7614841000</v>
      </c>
      <c r="C56" s="52" t="s">
        <v>355</v>
      </c>
      <c r="D56" s="51" t="s">
        <v>356</v>
      </c>
      <c r="E56" s="51"/>
      <c r="F56" s="51"/>
      <c r="G56" s="71">
        <v>14440</v>
      </c>
      <c r="H56" s="75">
        <v>2500000</v>
      </c>
      <c r="I56" s="72"/>
      <c r="J56" s="72">
        <v>1000000</v>
      </c>
      <c r="K56" s="72">
        <v>1000000</v>
      </c>
      <c r="L56" s="73" t="s">
        <v>357</v>
      </c>
      <c r="M56" s="51" t="s">
        <v>36</v>
      </c>
      <c r="N56" s="51" t="s">
        <v>60</v>
      </c>
      <c r="O56" s="51" t="s">
        <v>522</v>
      </c>
      <c r="P56" s="51" t="s">
        <v>523</v>
      </c>
      <c r="Q56" s="51" t="s">
        <v>524</v>
      </c>
    </row>
    <row r="57" spans="1:17" s="53" customFormat="1" ht="22.5">
      <c r="A57" s="70">
        <v>32</v>
      </c>
      <c r="B57" s="51">
        <v>1083517902</v>
      </c>
      <c r="C57" s="52" t="s">
        <v>358</v>
      </c>
      <c r="D57" s="51" t="s">
        <v>359</v>
      </c>
      <c r="E57" s="51"/>
      <c r="F57" s="51"/>
      <c r="G57" s="71">
        <v>117040</v>
      </c>
      <c r="H57" s="75">
        <v>75000000</v>
      </c>
      <c r="I57" s="72"/>
      <c r="J57" s="72">
        <v>15000000</v>
      </c>
      <c r="K57" s="72">
        <v>15000000</v>
      </c>
      <c r="L57" s="73" t="s">
        <v>360</v>
      </c>
      <c r="M57" s="51" t="s">
        <v>183</v>
      </c>
      <c r="N57" s="51" t="s">
        <v>521</v>
      </c>
      <c r="O57" s="51" t="s">
        <v>525</v>
      </c>
      <c r="P57" s="51" t="s">
        <v>526</v>
      </c>
      <c r="Q57" s="51" t="s">
        <v>73</v>
      </c>
    </row>
    <row r="58" spans="1:17" s="53" customFormat="1" ht="56.25">
      <c r="A58" s="70">
        <v>33</v>
      </c>
      <c r="B58" s="51">
        <v>9917087531</v>
      </c>
      <c r="C58" s="52" t="s">
        <v>358</v>
      </c>
      <c r="D58" s="51" t="s">
        <v>361</v>
      </c>
      <c r="E58" s="51"/>
      <c r="F58" s="51"/>
      <c r="G58" s="71" t="s">
        <v>362</v>
      </c>
      <c r="H58" s="75">
        <v>1100000</v>
      </c>
      <c r="I58" s="72"/>
      <c r="J58" s="72">
        <v>800000</v>
      </c>
      <c r="K58" s="72">
        <v>800000</v>
      </c>
      <c r="L58" s="73" t="s">
        <v>363</v>
      </c>
      <c r="M58" s="51" t="s">
        <v>36</v>
      </c>
      <c r="N58" s="51" t="s">
        <v>364</v>
      </c>
      <c r="O58" s="51" t="s">
        <v>527</v>
      </c>
      <c r="P58" s="51" t="s">
        <v>528</v>
      </c>
      <c r="Q58" s="51" t="s">
        <v>73</v>
      </c>
    </row>
    <row r="59" spans="1:17" s="53" customFormat="1" ht="123.75">
      <c r="A59" s="70">
        <v>34</v>
      </c>
      <c r="B59" s="51">
        <v>7632586582</v>
      </c>
      <c r="C59" s="52" t="s">
        <v>358</v>
      </c>
      <c r="D59" s="51" t="s">
        <v>365</v>
      </c>
      <c r="E59" s="51"/>
      <c r="F59" s="51"/>
      <c r="G59" s="71">
        <v>5234.8</v>
      </c>
      <c r="H59" s="75">
        <v>2500000</v>
      </c>
      <c r="I59" s="72"/>
      <c r="J59" s="72">
        <v>2000000</v>
      </c>
      <c r="K59" s="72">
        <v>2000000</v>
      </c>
      <c r="L59" s="73" t="s">
        <v>366</v>
      </c>
      <c r="M59" s="51" t="s">
        <v>367</v>
      </c>
      <c r="N59" s="51" t="s">
        <v>253</v>
      </c>
      <c r="O59" s="51" t="s">
        <v>529</v>
      </c>
      <c r="P59" s="51" t="s">
        <v>530</v>
      </c>
      <c r="Q59" s="51" t="s">
        <v>73</v>
      </c>
    </row>
    <row r="60" spans="1:17" s="53" customFormat="1" ht="67.5">
      <c r="A60" s="70">
        <v>35</v>
      </c>
      <c r="B60" s="51">
        <v>2183355527</v>
      </c>
      <c r="C60" s="52" t="s">
        <v>358</v>
      </c>
      <c r="D60" s="51" t="s">
        <v>368</v>
      </c>
      <c r="E60" s="51"/>
      <c r="F60" s="51"/>
      <c r="G60" s="71">
        <v>4358.8999999999996</v>
      </c>
      <c r="H60" s="75">
        <v>10000000</v>
      </c>
      <c r="I60" s="72"/>
      <c r="J60" s="72">
        <v>3839614</v>
      </c>
      <c r="K60" s="72">
        <v>3839614</v>
      </c>
      <c r="L60" s="73" t="s">
        <v>369</v>
      </c>
      <c r="M60" s="51" t="s">
        <v>370</v>
      </c>
      <c r="N60" s="51" t="s">
        <v>491</v>
      </c>
      <c r="O60" s="51" t="s">
        <v>531</v>
      </c>
      <c r="P60" s="51" t="s">
        <v>532</v>
      </c>
      <c r="Q60" s="51" t="s">
        <v>73</v>
      </c>
    </row>
    <row r="61" spans="1:17" s="53" customFormat="1" ht="45">
      <c r="A61" s="70">
        <v>36</v>
      </c>
      <c r="B61" s="51">
        <v>9858157321</v>
      </c>
      <c r="C61" s="52" t="s">
        <v>371</v>
      </c>
      <c r="D61" s="51" t="s">
        <v>372</v>
      </c>
      <c r="E61" s="51"/>
      <c r="F61" s="51"/>
      <c r="G61" s="71">
        <v>12000</v>
      </c>
      <c r="H61" s="75">
        <v>2000000</v>
      </c>
      <c r="I61" s="72"/>
      <c r="J61" s="72">
        <v>1300000</v>
      </c>
      <c r="K61" s="72">
        <v>1300000</v>
      </c>
      <c r="L61" s="73" t="s">
        <v>373</v>
      </c>
      <c r="M61" s="51" t="s">
        <v>374</v>
      </c>
      <c r="N61" s="51" t="s">
        <v>193</v>
      </c>
      <c r="O61" s="51" t="s">
        <v>533</v>
      </c>
      <c r="P61" s="51" t="s">
        <v>534</v>
      </c>
      <c r="Q61" s="51" t="s">
        <v>73</v>
      </c>
    </row>
    <row r="62" spans="1:17" s="53" customFormat="1" ht="112.5">
      <c r="A62" s="70">
        <v>37</v>
      </c>
      <c r="B62" s="51">
        <v>9869335533</v>
      </c>
      <c r="C62" s="52">
        <v>43713</v>
      </c>
      <c r="D62" s="51" t="s">
        <v>375</v>
      </c>
      <c r="E62" s="51"/>
      <c r="F62" s="51"/>
      <c r="G62" s="71">
        <v>30000</v>
      </c>
      <c r="H62" s="75">
        <v>25000000</v>
      </c>
      <c r="I62" s="72"/>
      <c r="J62" s="72">
        <v>2500000</v>
      </c>
      <c r="K62" s="72">
        <v>2500000</v>
      </c>
      <c r="L62" s="73" t="s">
        <v>376</v>
      </c>
      <c r="M62" s="51" t="s">
        <v>377</v>
      </c>
      <c r="N62" s="51" t="s">
        <v>94</v>
      </c>
      <c r="O62" s="51" t="s">
        <v>535</v>
      </c>
      <c r="P62" s="51" t="s">
        <v>536</v>
      </c>
      <c r="Q62" s="51" t="s">
        <v>73</v>
      </c>
    </row>
    <row r="63" spans="1:17" s="53" customFormat="1" ht="112.5">
      <c r="A63" s="70">
        <v>38</v>
      </c>
      <c r="B63" s="51">
        <v>2103950991</v>
      </c>
      <c r="C63" s="52">
        <v>43713</v>
      </c>
      <c r="D63" s="51" t="s">
        <v>378</v>
      </c>
      <c r="E63" s="51"/>
      <c r="F63" s="51"/>
      <c r="G63" s="71">
        <v>55000</v>
      </c>
      <c r="H63" s="75">
        <v>30000000</v>
      </c>
      <c r="I63" s="72"/>
      <c r="J63" s="72">
        <v>3000000</v>
      </c>
      <c r="K63" s="72">
        <v>3000000</v>
      </c>
      <c r="L63" s="73" t="s">
        <v>379</v>
      </c>
      <c r="M63" s="51" t="s">
        <v>377</v>
      </c>
      <c r="N63" s="51" t="s">
        <v>94</v>
      </c>
      <c r="O63" s="51" t="s">
        <v>535</v>
      </c>
      <c r="P63" s="51" t="s">
        <v>536</v>
      </c>
      <c r="Q63" s="51" t="s">
        <v>73</v>
      </c>
    </row>
    <row r="64" spans="1:17" s="53" customFormat="1" ht="67.5">
      <c r="A64" s="70">
        <v>39</v>
      </c>
      <c r="B64" s="51">
        <v>4301769695</v>
      </c>
      <c r="C64" s="52">
        <v>43743</v>
      </c>
      <c r="D64" s="51" t="s">
        <v>380</v>
      </c>
      <c r="E64" s="51"/>
      <c r="F64" s="51"/>
      <c r="G64" s="71">
        <v>2507.98</v>
      </c>
      <c r="H64" s="75">
        <v>700000</v>
      </c>
      <c r="I64" s="72"/>
      <c r="J64" s="72">
        <v>386266</v>
      </c>
      <c r="K64" s="72">
        <v>386266</v>
      </c>
      <c r="L64" s="73" t="s">
        <v>381</v>
      </c>
      <c r="M64" s="51" t="s">
        <v>36</v>
      </c>
      <c r="N64" s="51" t="s">
        <v>253</v>
      </c>
      <c r="O64" s="51" t="s">
        <v>537</v>
      </c>
      <c r="P64" s="51" t="s">
        <v>538</v>
      </c>
      <c r="Q64" s="51" t="s">
        <v>79</v>
      </c>
    </row>
    <row r="65" spans="1:18" s="53" customFormat="1" ht="191.25">
      <c r="A65" s="70">
        <v>40</v>
      </c>
      <c r="B65" s="51">
        <v>7628620402</v>
      </c>
      <c r="C65" s="52" t="s">
        <v>382</v>
      </c>
      <c r="D65" s="51" t="s">
        <v>383</v>
      </c>
      <c r="E65" s="51"/>
      <c r="F65" s="51"/>
      <c r="G65" s="71">
        <v>1432</v>
      </c>
      <c r="H65" s="75">
        <v>350000</v>
      </c>
      <c r="I65" s="72"/>
      <c r="J65" s="72">
        <v>300000</v>
      </c>
      <c r="K65" s="72">
        <v>300000</v>
      </c>
      <c r="L65" s="73" t="s">
        <v>384</v>
      </c>
      <c r="M65" s="51" t="s">
        <v>385</v>
      </c>
      <c r="N65" s="51" t="s">
        <v>386</v>
      </c>
      <c r="O65" s="51" t="s">
        <v>539</v>
      </c>
      <c r="P65" s="51" t="s">
        <v>540</v>
      </c>
      <c r="Q65" s="51" t="s">
        <v>73</v>
      </c>
    </row>
    <row r="66" spans="1:18" s="53" customFormat="1" ht="67.5">
      <c r="A66" s="70">
        <v>41</v>
      </c>
      <c r="B66" s="51">
        <v>6501341517</v>
      </c>
      <c r="C66" s="52" t="s">
        <v>387</v>
      </c>
      <c r="D66" s="51" t="s">
        <v>388</v>
      </c>
      <c r="E66" s="51"/>
      <c r="F66" s="51"/>
      <c r="G66" s="71">
        <v>79000</v>
      </c>
      <c r="H66" s="75">
        <v>15000000</v>
      </c>
      <c r="I66" s="72"/>
      <c r="J66" s="72">
        <v>10000000</v>
      </c>
      <c r="K66" s="72">
        <v>10000000</v>
      </c>
      <c r="L66" s="73" t="s">
        <v>389</v>
      </c>
      <c r="M66" s="51" t="s">
        <v>56</v>
      </c>
      <c r="N66" s="51" t="s">
        <v>286</v>
      </c>
      <c r="O66" s="51" t="s">
        <v>541</v>
      </c>
      <c r="P66" s="51" t="s">
        <v>542</v>
      </c>
      <c r="Q66" s="51" t="s">
        <v>543</v>
      </c>
    </row>
    <row r="67" spans="1:18" s="53" customFormat="1" ht="90">
      <c r="A67" s="70">
        <v>42</v>
      </c>
      <c r="B67" s="51">
        <v>1010167708</v>
      </c>
      <c r="C67" s="52" t="s">
        <v>390</v>
      </c>
      <c r="D67" s="51" t="s">
        <v>391</v>
      </c>
      <c r="E67" s="51"/>
      <c r="F67" s="51"/>
      <c r="G67" s="71">
        <v>23801</v>
      </c>
      <c r="H67" s="75">
        <v>4500000</v>
      </c>
      <c r="I67" s="72"/>
      <c r="J67" s="72">
        <v>500000</v>
      </c>
      <c r="K67" s="72">
        <v>500000</v>
      </c>
      <c r="L67" s="73" t="s">
        <v>392</v>
      </c>
      <c r="M67" s="51" t="s">
        <v>36</v>
      </c>
      <c r="N67" s="51" t="s">
        <v>94</v>
      </c>
      <c r="O67" s="51" t="s">
        <v>544</v>
      </c>
      <c r="P67" s="51" t="s">
        <v>545</v>
      </c>
      <c r="Q67" s="51" t="s">
        <v>73</v>
      </c>
    </row>
    <row r="68" spans="1:18" s="53" customFormat="1" ht="191.25">
      <c r="A68" s="70">
        <v>43</v>
      </c>
      <c r="B68" s="51">
        <v>7604278866</v>
      </c>
      <c r="C68" s="52" t="s">
        <v>393</v>
      </c>
      <c r="D68" s="51" t="s">
        <v>394</v>
      </c>
      <c r="E68" s="51"/>
      <c r="F68" s="51"/>
      <c r="G68" s="71">
        <v>39862</v>
      </c>
      <c r="H68" s="75">
        <v>72000000</v>
      </c>
      <c r="I68" s="72"/>
      <c r="J68" s="72">
        <v>15000000</v>
      </c>
      <c r="K68" s="72">
        <v>15000000</v>
      </c>
      <c r="L68" s="73" t="s">
        <v>395</v>
      </c>
      <c r="M68" s="51" t="s">
        <v>36</v>
      </c>
      <c r="N68" s="51" t="s">
        <v>94</v>
      </c>
      <c r="O68" s="51" t="s">
        <v>546</v>
      </c>
      <c r="P68" s="51" t="s">
        <v>547</v>
      </c>
      <c r="Q68" s="51" t="s">
        <v>65</v>
      </c>
    </row>
    <row r="69" spans="1:18" s="53" customFormat="1" ht="101.25">
      <c r="A69" s="70">
        <v>44</v>
      </c>
      <c r="B69" s="51">
        <v>5451415220</v>
      </c>
      <c r="C69" s="52" t="s">
        <v>449</v>
      </c>
      <c r="D69" s="51" t="s">
        <v>450</v>
      </c>
      <c r="E69" s="51"/>
      <c r="F69" s="51"/>
      <c r="G69" s="71">
        <v>50000</v>
      </c>
      <c r="H69" s="75">
        <v>20000000</v>
      </c>
      <c r="I69" s="72"/>
      <c r="J69" s="72">
        <v>5200000</v>
      </c>
      <c r="K69" s="72">
        <v>5200000</v>
      </c>
      <c r="L69" s="73" t="s">
        <v>451</v>
      </c>
      <c r="M69" s="51" t="s">
        <v>452</v>
      </c>
      <c r="N69" s="51" t="s">
        <v>200</v>
      </c>
      <c r="O69" s="51" t="s">
        <v>548</v>
      </c>
      <c r="P69" s="51" t="s">
        <v>549</v>
      </c>
      <c r="Q69" s="51" t="s">
        <v>207</v>
      </c>
    </row>
    <row r="70" spans="1:18" s="53" customFormat="1" ht="56.25">
      <c r="A70" s="70">
        <v>45</v>
      </c>
      <c r="B70" s="51">
        <v>4306615672</v>
      </c>
      <c r="C70" s="52" t="s">
        <v>488</v>
      </c>
      <c r="D70" s="51" t="s">
        <v>489</v>
      </c>
      <c r="E70" s="51"/>
      <c r="F70" s="51"/>
      <c r="G70" s="71">
        <v>500</v>
      </c>
      <c r="H70" s="75">
        <v>200000</v>
      </c>
      <c r="I70" s="72"/>
      <c r="J70" s="72">
        <v>200000</v>
      </c>
      <c r="K70" s="72">
        <v>200000</v>
      </c>
      <c r="L70" s="73" t="s">
        <v>490</v>
      </c>
      <c r="M70" s="51" t="s">
        <v>36</v>
      </c>
      <c r="N70" s="51" t="s">
        <v>491</v>
      </c>
      <c r="O70" s="51" t="s">
        <v>492</v>
      </c>
      <c r="P70" s="51" t="s">
        <v>493</v>
      </c>
      <c r="Q70" s="51" t="s">
        <v>30</v>
      </c>
    </row>
    <row r="71" spans="1:18" s="53" customFormat="1" ht="22.5">
      <c r="A71" s="70">
        <v>46</v>
      </c>
      <c r="B71" s="51">
        <v>4325521522</v>
      </c>
      <c r="C71" s="52" t="s">
        <v>484</v>
      </c>
      <c r="D71" s="51" t="s">
        <v>494</v>
      </c>
      <c r="E71" s="51"/>
      <c r="F71" s="51"/>
      <c r="G71" s="71">
        <v>7000</v>
      </c>
      <c r="H71" s="75">
        <v>1005000</v>
      </c>
      <c r="I71" s="72"/>
      <c r="J71" s="72">
        <v>1005000</v>
      </c>
      <c r="K71" s="72">
        <v>1005000</v>
      </c>
      <c r="L71" s="73" t="s">
        <v>495</v>
      </c>
      <c r="M71" s="51" t="s">
        <v>496</v>
      </c>
      <c r="N71" s="51" t="s">
        <v>177</v>
      </c>
      <c r="O71" s="51" t="s">
        <v>497</v>
      </c>
      <c r="P71" s="51" t="s">
        <v>498</v>
      </c>
      <c r="Q71" s="51" t="s">
        <v>73</v>
      </c>
    </row>
    <row r="72" spans="1:18" s="53" customFormat="1" ht="22.5">
      <c r="A72" s="70">
        <v>47</v>
      </c>
      <c r="B72" s="51">
        <v>3278518810</v>
      </c>
      <c r="C72" s="52">
        <v>43503</v>
      </c>
      <c r="D72" s="51" t="s">
        <v>499</v>
      </c>
      <c r="E72" s="51"/>
      <c r="F72" s="51"/>
      <c r="G72" s="71">
        <v>2706</v>
      </c>
      <c r="H72" s="75">
        <v>444000</v>
      </c>
      <c r="I72" s="72"/>
      <c r="J72" s="72">
        <v>444000</v>
      </c>
      <c r="K72" s="72">
        <v>444000</v>
      </c>
      <c r="L72" s="73" t="s">
        <v>500</v>
      </c>
      <c r="M72" s="51" t="s">
        <v>36</v>
      </c>
      <c r="N72" s="51" t="s">
        <v>236</v>
      </c>
      <c r="O72" s="51" t="s">
        <v>501</v>
      </c>
      <c r="P72" s="51" t="s">
        <v>502</v>
      </c>
      <c r="Q72" s="51" t="s">
        <v>73</v>
      </c>
    </row>
    <row r="73" spans="1:18" s="53" customFormat="1" ht="33.75">
      <c r="A73" s="70">
        <v>48</v>
      </c>
      <c r="B73" s="51">
        <v>9851594659</v>
      </c>
      <c r="C73" s="52">
        <v>43531</v>
      </c>
      <c r="D73" s="51" t="s">
        <v>503</v>
      </c>
      <c r="E73" s="51"/>
      <c r="F73" s="51"/>
      <c r="G73" s="71">
        <v>90358</v>
      </c>
      <c r="H73" s="75">
        <v>20000000</v>
      </c>
      <c r="I73" s="72"/>
      <c r="J73" s="72">
        <v>9000000</v>
      </c>
      <c r="K73" s="72">
        <v>9000000</v>
      </c>
      <c r="L73" s="73" t="s">
        <v>504</v>
      </c>
      <c r="M73" s="51" t="s">
        <v>36</v>
      </c>
      <c r="N73" s="51" t="s">
        <v>94</v>
      </c>
      <c r="O73" s="51" t="s">
        <v>505</v>
      </c>
      <c r="P73" s="51" t="s">
        <v>506</v>
      </c>
      <c r="Q73" s="51" t="s">
        <v>30</v>
      </c>
    </row>
    <row r="74" spans="1:18" s="53" customFormat="1" ht="33.75">
      <c r="A74" s="70">
        <v>49</v>
      </c>
      <c r="B74" s="51">
        <v>1026942985</v>
      </c>
      <c r="C74" s="52">
        <v>43745</v>
      </c>
      <c r="D74" s="51" t="s">
        <v>507</v>
      </c>
      <c r="E74" s="51"/>
      <c r="F74" s="51"/>
      <c r="G74" s="71">
        <v>648</v>
      </c>
      <c r="H74" s="75">
        <v>500000</v>
      </c>
      <c r="I74" s="72"/>
      <c r="J74" s="72">
        <v>250000</v>
      </c>
      <c r="K74" s="72">
        <v>250000</v>
      </c>
      <c r="L74" s="73" t="s">
        <v>508</v>
      </c>
      <c r="M74" s="51" t="s">
        <v>36</v>
      </c>
      <c r="N74" s="51" t="s">
        <v>58</v>
      </c>
      <c r="O74" s="51" t="s">
        <v>509</v>
      </c>
      <c r="P74" s="51" t="s">
        <v>510</v>
      </c>
      <c r="Q74" s="51" t="s">
        <v>79</v>
      </c>
    </row>
    <row r="75" spans="1:18" s="53" customFormat="1" ht="67.5">
      <c r="A75" s="70">
        <v>50</v>
      </c>
      <c r="B75" s="51">
        <v>2129997252</v>
      </c>
      <c r="C75" s="52" t="s">
        <v>511</v>
      </c>
      <c r="D75" s="51" t="s">
        <v>512</v>
      </c>
      <c r="E75" s="51"/>
      <c r="F75" s="51"/>
      <c r="G75" s="71">
        <v>4100</v>
      </c>
      <c r="H75" s="75">
        <v>100000</v>
      </c>
      <c r="I75" s="72"/>
      <c r="J75" s="72">
        <v>50000</v>
      </c>
      <c r="K75" s="72">
        <v>50000</v>
      </c>
      <c r="L75" s="73" t="s">
        <v>513</v>
      </c>
      <c r="M75" s="51" t="s">
        <v>36</v>
      </c>
      <c r="N75" s="51" t="s">
        <v>236</v>
      </c>
      <c r="O75" s="51" t="s">
        <v>514</v>
      </c>
      <c r="P75" s="51" t="s">
        <v>515</v>
      </c>
      <c r="Q75" s="51" t="s">
        <v>124</v>
      </c>
    </row>
    <row r="76" spans="1:18" s="53" customFormat="1" ht="78" customHeight="1">
      <c r="A76" s="123">
        <v>51</v>
      </c>
      <c r="B76" s="56">
        <v>1053195931</v>
      </c>
      <c r="C76" s="57" t="s">
        <v>516</v>
      </c>
      <c r="D76" s="58" t="s">
        <v>517</v>
      </c>
      <c r="E76" s="58"/>
      <c r="F76" s="78"/>
      <c r="G76" s="78">
        <v>2419.1999999999998</v>
      </c>
      <c r="H76" s="75">
        <v>1000000</v>
      </c>
      <c r="I76" s="78"/>
      <c r="J76" s="75">
        <v>1000000</v>
      </c>
      <c r="K76" s="75">
        <v>1000000</v>
      </c>
      <c r="L76" s="59" t="s">
        <v>518</v>
      </c>
      <c r="M76" s="59" t="s">
        <v>36</v>
      </c>
      <c r="N76" s="59" t="s">
        <v>253</v>
      </c>
      <c r="O76" s="59" t="s">
        <v>519</v>
      </c>
      <c r="P76" s="59" t="s">
        <v>520</v>
      </c>
      <c r="Q76" s="59" t="s">
        <v>73</v>
      </c>
      <c r="R76" s="121"/>
    </row>
    <row r="77" spans="1:18" s="53" customFormat="1" ht="56.25">
      <c r="A77" s="122">
        <f>A76+1</f>
        <v>52</v>
      </c>
      <c r="B77" s="51">
        <v>5435795520</v>
      </c>
      <c r="C77" s="52" t="s">
        <v>575</v>
      </c>
      <c r="D77" s="51" t="s">
        <v>576</v>
      </c>
      <c r="E77" s="51"/>
      <c r="F77" s="51"/>
      <c r="G77" s="71">
        <v>1224</v>
      </c>
      <c r="H77" s="75">
        <v>60100000</v>
      </c>
      <c r="I77" s="72"/>
      <c r="J77" s="72">
        <v>500000</v>
      </c>
      <c r="K77" s="72">
        <v>500000</v>
      </c>
      <c r="L77" s="73" t="s">
        <v>577</v>
      </c>
      <c r="M77" s="51" t="s">
        <v>36</v>
      </c>
      <c r="N77" s="59" t="s">
        <v>168</v>
      </c>
      <c r="O77" s="51" t="s">
        <v>578</v>
      </c>
      <c r="P77" s="51" t="s">
        <v>579</v>
      </c>
      <c r="Q77" s="51" t="s">
        <v>79</v>
      </c>
    </row>
    <row r="78" spans="1:18" s="53" customFormat="1" ht="22.5">
      <c r="A78" s="70">
        <f t="shared" ref="A78:A98" si="1">A77+1</f>
        <v>53</v>
      </c>
      <c r="B78" s="51">
        <v>4344205475</v>
      </c>
      <c r="C78" s="52">
        <v>43563</v>
      </c>
      <c r="D78" s="51" t="s">
        <v>580</v>
      </c>
      <c r="E78" s="51"/>
      <c r="F78" s="51"/>
      <c r="G78" s="71">
        <v>909.7</v>
      </c>
      <c r="H78" s="75">
        <v>500000</v>
      </c>
      <c r="I78" s="72"/>
      <c r="J78" s="72">
        <v>800000</v>
      </c>
      <c r="K78" s="72">
        <v>800000</v>
      </c>
      <c r="L78" s="73" t="s">
        <v>581</v>
      </c>
      <c r="M78" s="51" t="s">
        <v>36</v>
      </c>
      <c r="N78" s="59" t="s">
        <v>31</v>
      </c>
      <c r="O78" s="51" t="s">
        <v>582</v>
      </c>
      <c r="P78" s="51" t="s">
        <v>583</v>
      </c>
      <c r="Q78" s="51" t="s">
        <v>73</v>
      </c>
    </row>
    <row r="79" spans="1:18" s="53" customFormat="1" ht="78.75">
      <c r="A79" s="70">
        <f t="shared" si="1"/>
        <v>54</v>
      </c>
      <c r="B79" s="51">
        <v>5401114060</v>
      </c>
      <c r="C79" s="52">
        <v>43228</v>
      </c>
      <c r="D79" s="51" t="s">
        <v>584</v>
      </c>
      <c r="E79" s="51"/>
      <c r="F79" s="51"/>
      <c r="G79" s="71">
        <v>2487.8000000000002</v>
      </c>
      <c r="H79" s="75">
        <v>1200000</v>
      </c>
      <c r="I79" s="72"/>
      <c r="J79" s="72">
        <v>1500000</v>
      </c>
      <c r="K79" s="72">
        <v>1500000</v>
      </c>
      <c r="L79" s="73" t="s">
        <v>586</v>
      </c>
      <c r="M79" s="51" t="s">
        <v>367</v>
      </c>
      <c r="N79" s="59" t="s">
        <v>239</v>
      </c>
      <c r="O79" s="51" t="s">
        <v>585</v>
      </c>
      <c r="P79" s="51" t="s">
        <v>587</v>
      </c>
      <c r="Q79" s="51" t="s">
        <v>588</v>
      </c>
    </row>
    <row r="80" spans="1:18" s="53" customFormat="1" ht="78.75">
      <c r="A80" s="70">
        <f t="shared" si="1"/>
        <v>55</v>
      </c>
      <c r="B80" s="51">
        <v>4322572186</v>
      </c>
      <c r="C80" s="52">
        <v>43228</v>
      </c>
      <c r="D80" s="51" t="s">
        <v>589</v>
      </c>
      <c r="E80" s="51"/>
      <c r="F80" s="59"/>
      <c r="G80" s="71">
        <v>52293</v>
      </c>
      <c r="H80" s="75">
        <v>1500000</v>
      </c>
      <c r="I80" s="72"/>
      <c r="J80" s="72">
        <v>5000000</v>
      </c>
      <c r="K80" s="72">
        <v>5000000</v>
      </c>
      <c r="L80" s="73" t="s">
        <v>590</v>
      </c>
      <c r="M80" s="51" t="s">
        <v>36</v>
      </c>
      <c r="N80" s="59" t="s">
        <v>253</v>
      </c>
      <c r="O80" s="51" t="s">
        <v>591</v>
      </c>
      <c r="P80" s="51" t="s">
        <v>592</v>
      </c>
      <c r="Q80" s="51" t="s">
        <v>212</v>
      </c>
    </row>
    <row r="81" spans="1:17" s="53" customFormat="1" ht="56.25">
      <c r="A81" s="70">
        <f t="shared" si="1"/>
        <v>56</v>
      </c>
      <c r="B81" s="51">
        <v>6503399672</v>
      </c>
      <c r="C81" s="52">
        <v>43593</v>
      </c>
      <c r="D81" s="51" t="s">
        <v>593</v>
      </c>
      <c r="E81" s="51"/>
      <c r="F81" s="59"/>
      <c r="G81" s="71">
        <v>1680</v>
      </c>
      <c r="H81" s="75">
        <v>15000000</v>
      </c>
      <c r="I81" s="72"/>
      <c r="J81" s="72">
        <v>160000</v>
      </c>
      <c r="K81" s="72">
        <v>160000</v>
      </c>
      <c r="L81" s="73" t="s">
        <v>594</v>
      </c>
      <c r="M81" s="51" t="s">
        <v>117</v>
      </c>
      <c r="N81" s="59" t="s">
        <v>94</v>
      </c>
      <c r="O81" s="51" t="s">
        <v>595</v>
      </c>
      <c r="P81" s="51" t="s">
        <v>596</v>
      </c>
      <c r="Q81" s="51" t="s">
        <v>597</v>
      </c>
    </row>
    <row r="82" spans="1:17" s="53" customFormat="1" ht="45">
      <c r="A82" s="70">
        <f t="shared" si="1"/>
        <v>57</v>
      </c>
      <c r="B82" s="51">
        <v>1024294123</v>
      </c>
      <c r="C82" s="52">
        <v>43593</v>
      </c>
      <c r="D82" s="51" t="s">
        <v>598</v>
      </c>
      <c r="E82" s="51"/>
      <c r="F82" s="59"/>
      <c r="G82" s="71">
        <v>41030.76</v>
      </c>
      <c r="H82" s="75">
        <v>800000</v>
      </c>
      <c r="I82" s="72"/>
      <c r="J82" s="72">
        <v>3000000</v>
      </c>
      <c r="K82" s="72">
        <v>3000000</v>
      </c>
      <c r="L82" s="73" t="s">
        <v>600</v>
      </c>
      <c r="M82" s="51" t="s">
        <v>36</v>
      </c>
      <c r="N82" s="59" t="s">
        <v>193</v>
      </c>
      <c r="O82" s="51" t="s">
        <v>599</v>
      </c>
      <c r="P82" s="51" t="s">
        <v>601</v>
      </c>
      <c r="Q82" s="51" t="s">
        <v>30</v>
      </c>
    </row>
    <row r="83" spans="1:17" s="53" customFormat="1" ht="67.5">
      <c r="A83" s="70">
        <f t="shared" si="1"/>
        <v>58</v>
      </c>
      <c r="B83" s="51">
        <v>9806116666</v>
      </c>
      <c r="C83" s="52">
        <v>43624</v>
      </c>
      <c r="D83" s="51" t="s">
        <v>602</v>
      </c>
      <c r="E83" s="51"/>
      <c r="F83" s="59"/>
      <c r="G83" s="71">
        <v>48268</v>
      </c>
      <c r="H83" s="75">
        <v>5500000</v>
      </c>
      <c r="I83" s="72"/>
      <c r="J83" s="72">
        <v>5000000</v>
      </c>
      <c r="K83" s="72">
        <v>5000000</v>
      </c>
      <c r="L83" s="73" t="s">
        <v>603</v>
      </c>
      <c r="M83" s="51" t="s">
        <v>183</v>
      </c>
      <c r="N83" s="59" t="s">
        <v>337</v>
      </c>
      <c r="O83" s="51" t="s">
        <v>604</v>
      </c>
      <c r="P83" s="51" t="s">
        <v>605</v>
      </c>
      <c r="Q83" s="51" t="s">
        <v>212</v>
      </c>
    </row>
    <row r="84" spans="1:17" s="53" customFormat="1" ht="45">
      <c r="A84" s="70">
        <f t="shared" si="1"/>
        <v>59</v>
      </c>
      <c r="B84" s="51">
        <v>4328107540</v>
      </c>
      <c r="C84" s="52">
        <v>43654</v>
      </c>
      <c r="D84" s="51" t="s">
        <v>606</v>
      </c>
      <c r="E84" s="51"/>
      <c r="F84" s="59"/>
      <c r="G84" s="71">
        <v>10000</v>
      </c>
      <c r="H84" s="75">
        <v>15000000</v>
      </c>
      <c r="I84" s="72"/>
      <c r="J84" s="72">
        <v>1000000</v>
      </c>
      <c r="K84" s="72">
        <v>1000000</v>
      </c>
      <c r="L84" s="73" t="s">
        <v>607</v>
      </c>
      <c r="M84" s="51" t="s">
        <v>36</v>
      </c>
      <c r="N84" s="59" t="s">
        <v>94</v>
      </c>
      <c r="O84" s="51" t="s">
        <v>257</v>
      </c>
      <c r="P84" s="51" t="s">
        <v>608</v>
      </c>
      <c r="Q84" s="51" t="s">
        <v>73</v>
      </c>
    </row>
    <row r="85" spans="1:17" s="53" customFormat="1" ht="33.75">
      <c r="A85" s="70">
        <f t="shared" si="1"/>
        <v>60</v>
      </c>
      <c r="B85" s="51">
        <v>3255312397</v>
      </c>
      <c r="C85" s="52" t="s">
        <v>609</v>
      </c>
      <c r="D85" s="51" t="s">
        <v>610</v>
      </c>
      <c r="E85" s="51"/>
      <c r="F85" s="59"/>
      <c r="G85" s="71">
        <v>18000</v>
      </c>
      <c r="H85" s="75">
        <v>2000000</v>
      </c>
      <c r="I85" s="72"/>
      <c r="J85" s="72">
        <v>1500000</v>
      </c>
      <c r="K85" s="72">
        <v>1500000</v>
      </c>
      <c r="L85" s="73" t="s">
        <v>611</v>
      </c>
      <c r="M85" s="51" t="s">
        <v>36</v>
      </c>
      <c r="N85" s="59" t="s">
        <v>94</v>
      </c>
      <c r="O85" s="51" t="s">
        <v>612</v>
      </c>
      <c r="P85" s="51" t="s">
        <v>613</v>
      </c>
      <c r="Q85" s="51" t="s">
        <v>124</v>
      </c>
    </row>
    <row r="86" spans="1:17" s="53" customFormat="1" ht="33.75">
      <c r="A86" s="117">
        <f t="shared" si="1"/>
        <v>61</v>
      </c>
      <c r="B86" s="112">
        <v>3255312397</v>
      </c>
      <c r="C86" s="113" t="s">
        <v>609</v>
      </c>
      <c r="D86" s="79" t="s">
        <v>610</v>
      </c>
      <c r="E86" s="79"/>
      <c r="F86" s="78"/>
      <c r="G86" s="114">
        <v>18000</v>
      </c>
      <c r="H86" s="115">
        <v>5000000</v>
      </c>
      <c r="I86" s="114"/>
      <c r="J86" s="115">
        <v>1500000</v>
      </c>
      <c r="K86" s="115">
        <v>1500000</v>
      </c>
      <c r="L86" s="116" t="s">
        <v>611</v>
      </c>
      <c r="M86" s="116" t="s">
        <v>36</v>
      </c>
      <c r="N86" s="116" t="s">
        <v>667</v>
      </c>
      <c r="O86" s="116" t="s">
        <v>612</v>
      </c>
      <c r="P86" s="116" t="s">
        <v>613</v>
      </c>
      <c r="Q86" s="116" t="s">
        <v>124</v>
      </c>
    </row>
    <row r="87" spans="1:17" s="66" customFormat="1" ht="33.75">
      <c r="A87" s="117">
        <f t="shared" si="1"/>
        <v>62</v>
      </c>
      <c r="B87" s="56">
        <v>4372555064</v>
      </c>
      <c r="C87" s="57" t="s">
        <v>668</v>
      </c>
      <c r="D87" s="58" t="s">
        <v>669</v>
      </c>
      <c r="E87" s="58"/>
      <c r="F87" s="119"/>
      <c r="G87" s="78">
        <v>19161</v>
      </c>
      <c r="H87" s="75">
        <v>5800000</v>
      </c>
      <c r="I87" s="78"/>
      <c r="J87" s="75">
        <v>2000000</v>
      </c>
      <c r="K87" s="75">
        <v>2000000</v>
      </c>
      <c r="L87" s="59" t="s">
        <v>670</v>
      </c>
      <c r="M87" s="59" t="s">
        <v>671</v>
      </c>
      <c r="N87" s="59" t="s">
        <v>177</v>
      </c>
      <c r="O87" s="59" t="s">
        <v>672</v>
      </c>
      <c r="P87" s="59" t="s">
        <v>673</v>
      </c>
      <c r="Q87" s="59" t="s">
        <v>674</v>
      </c>
    </row>
    <row r="88" spans="1:17" s="66" customFormat="1" ht="56.25">
      <c r="A88" s="117">
        <f t="shared" si="1"/>
        <v>63</v>
      </c>
      <c r="B88" s="56">
        <v>9982840005</v>
      </c>
      <c r="C88" s="57" t="s">
        <v>675</v>
      </c>
      <c r="D88" s="58" t="s">
        <v>676</v>
      </c>
      <c r="E88" s="58"/>
      <c r="F88" s="119"/>
      <c r="G88" s="78">
        <v>25184</v>
      </c>
      <c r="H88" s="75">
        <v>6670000</v>
      </c>
      <c r="I88" s="78"/>
      <c r="J88" s="75">
        <v>2000000</v>
      </c>
      <c r="K88" s="75">
        <v>2000000</v>
      </c>
      <c r="L88" s="59" t="s">
        <v>677</v>
      </c>
      <c r="M88" s="59" t="s">
        <v>36</v>
      </c>
      <c r="N88" s="59" t="s">
        <v>204</v>
      </c>
      <c r="O88" s="59" t="s">
        <v>678</v>
      </c>
      <c r="P88" s="59" t="s">
        <v>679</v>
      </c>
      <c r="Q88" s="59" t="s">
        <v>207</v>
      </c>
    </row>
    <row r="89" spans="1:17" s="66" customFormat="1" ht="33.75">
      <c r="A89" s="117">
        <f t="shared" si="1"/>
        <v>64</v>
      </c>
      <c r="B89" s="56">
        <v>4357521153</v>
      </c>
      <c r="C89" s="57" t="s">
        <v>680</v>
      </c>
      <c r="D89" s="58" t="s">
        <v>681</v>
      </c>
      <c r="E89" s="58"/>
      <c r="F89" s="78"/>
      <c r="G89" s="78">
        <v>1500</v>
      </c>
      <c r="H89" s="75">
        <v>1500000</v>
      </c>
      <c r="I89" s="78"/>
      <c r="J89" s="75">
        <v>400000</v>
      </c>
      <c r="K89" s="75">
        <v>400000</v>
      </c>
      <c r="L89" s="59" t="s">
        <v>682</v>
      </c>
      <c r="M89" s="59" t="s">
        <v>36</v>
      </c>
      <c r="N89" s="59" t="s">
        <v>239</v>
      </c>
      <c r="O89" s="59" t="s">
        <v>683</v>
      </c>
      <c r="P89" s="59" t="s">
        <v>684</v>
      </c>
      <c r="Q89" s="59" t="s">
        <v>79</v>
      </c>
    </row>
    <row r="90" spans="1:17" s="66" customFormat="1" ht="33.75">
      <c r="A90" s="117">
        <f t="shared" si="1"/>
        <v>65</v>
      </c>
      <c r="B90" s="56">
        <v>6530295252</v>
      </c>
      <c r="C90" s="57" t="s">
        <v>663</v>
      </c>
      <c r="D90" s="58" t="s">
        <v>685</v>
      </c>
      <c r="E90" s="58"/>
      <c r="F90" s="78"/>
      <c r="G90" s="78">
        <v>1100</v>
      </c>
      <c r="H90" s="75">
        <v>500000</v>
      </c>
      <c r="I90" s="78"/>
      <c r="J90" s="75">
        <v>500000</v>
      </c>
      <c r="K90" s="75">
        <v>500000</v>
      </c>
      <c r="L90" s="59" t="s">
        <v>686</v>
      </c>
      <c r="M90" s="59" t="s">
        <v>36</v>
      </c>
      <c r="N90" s="59" t="s">
        <v>687</v>
      </c>
      <c r="O90" s="59" t="s">
        <v>688</v>
      </c>
      <c r="P90" s="59" t="s">
        <v>689</v>
      </c>
      <c r="Q90" s="59" t="s">
        <v>232</v>
      </c>
    </row>
    <row r="91" spans="1:17" s="66" customFormat="1" ht="67.5">
      <c r="A91" s="117">
        <f t="shared" si="1"/>
        <v>66</v>
      </c>
      <c r="B91" s="56">
        <v>9964095687</v>
      </c>
      <c r="C91" s="57" t="s">
        <v>663</v>
      </c>
      <c r="D91" s="58" t="s">
        <v>690</v>
      </c>
      <c r="E91" s="58"/>
      <c r="F91" s="119"/>
      <c r="G91" s="78">
        <v>87223</v>
      </c>
      <c r="H91" s="75">
        <v>40000000</v>
      </c>
      <c r="I91" s="78"/>
      <c r="J91" s="75">
        <v>10000000</v>
      </c>
      <c r="K91" s="75">
        <v>10000000</v>
      </c>
      <c r="L91" s="59" t="s">
        <v>691</v>
      </c>
      <c r="M91" s="59" t="s">
        <v>36</v>
      </c>
      <c r="N91" s="59" t="s">
        <v>94</v>
      </c>
      <c r="O91" s="59" t="s">
        <v>692</v>
      </c>
      <c r="P91" s="59" t="s">
        <v>693</v>
      </c>
      <c r="Q91" s="59" t="s">
        <v>73</v>
      </c>
    </row>
    <row r="92" spans="1:17" s="66" customFormat="1" ht="202.5">
      <c r="A92" s="117">
        <f t="shared" si="1"/>
        <v>67</v>
      </c>
      <c r="B92" s="56">
        <v>5456958370</v>
      </c>
      <c r="C92" s="57" t="s">
        <v>663</v>
      </c>
      <c r="D92" s="58" t="s">
        <v>694</v>
      </c>
      <c r="E92" s="58"/>
      <c r="F92" s="78"/>
      <c r="G92" s="78">
        <v>1944</v>
      </c>
      <c r="H92" s="75">
        <v>1000000</v>
      </c>
      <c r="I92" s="78"/>
      <c r="J92" s="75">
        <v>400000</v>
      </c>
      <c r="K92" s="75">
        <v>400000</v>
      </c>
      <c r="L92" s="59" t="s">
        <v>695</v>
      </c>
      <c r="M92" s="59" t="s">
        <v>36</v>
      </c>
      <c r="N92" s="59" t="s">
        <v>696</v>
      </c>
      <c r="O92" s="59" t="s">
        <v>697</v>
      </c>
      <c r="P92" s="59" t="s">
        <v>698</v>
      </c>
      <c r="Q92" s="59" t="s">
        <v>73</v>
      </c>
    </row>
    <row r="93" spans="1:17" s="66" customFormat="1" ht="112.5">
      <c r="A93" s="117">
        <f t="shared" si="1"/>
        <v>68</v>
      </c>
      <c r="B93" s="56">
        <v>1031499872</v>
      </c>
      <c r="C93" s="57" t="s">
        <v>663</v>
      </c>
      <c r="D93" s="58" t="s">
        <v>699</v>
      </c>
      <c r="E93" s="58"/>
      <c r="F93" s="78"/>
      <c r="G93" s="78">
        <v>20474.72</v>
      </c>
      <c r="H93" s="75">
        <v>7000000</v>
      </c>
      <c r="I93" s="78"/>
      <c r="J93" s="75">
        <v>2100000</v>
      </c>
      <c r="K93" s="75">
        <v>2100000</v>
      </c>
      <c r="L93" s="59" t="s">
        <v>700</v>
      </c>
      <c r="M93" s="59" t="s">
        <v>701</v>
      </c>
      <c r="N93" s="59" t="s">
        <v>337</v>
      </c>
      <c r="O93" s="59" t="s">
        <v>702</v>
      </c>
      <c r="P93" s="59" t="s">
        <v>703</v>
      </c>
      <c r="Q93" s="59" t="s">
        <v>704</v>
      </c>
    </row>
    <row r="94" spans="1:17" s="66" customFormat="1" ht="33.75">
      <c r="A94" s="117">
        <f t="shared" si="1"/>
        <v>69</v>
      </c>
      <c r="B94" s="56">
        <v>7618520406</v>
      </c>
      <c r="C94" s="57">
        <v>43533</v>
      </c>
      <c r="D94" s="58" t="s">
        <v>705</v>
      </c>
      <c r="E94" s="58"/>
      <c r="F94" s="78"/>
      <c r="G94" s="78">
        <v>960</v>
      </c>
      <c r="H94" s="75">
        <v>600000</v>
      </c>
      <c r="I94" s="78"/>
      <c r="J94" s="75">
        <v>400000</v>
      </c>
      <c r="K94" s="75">
        <v>400000</v>
      </c>
      <c r="L94" s="59" t="s">
        <v>707</v>
      </c>
      <c r="M94" s="59" t="s">
        <v>708</v>
      </c>
      <c r="N94" s="59" t="s">
        <v>84</v>
      </c>
      <c r="O94" s="59" t="s">
        <v>706</v>
      </c>
      <c r="P94" s="59" t="s">
        <v>709</v>
      </c>
      <c r="Q94" s="59" t="s">
        <v>73</v>
      </c>
    </row>
    <row r="95" spans="1:17" s="66" customFormat="1" ht="67.5">
      <c r="A95" s="117">
        <f t="shared" si="1"/>
        <v>70</v>
      </c>
      <c r="B95" s="118">
        <v>3211771830</v>
      </c>
      <c r="C95" s="60">
        <v>43564</v>
      </c>
      <c r="D95" s="61" t="s">
        <v>710</v>
      </c>
      <c r="E95" s="58"/>
      <c r="F95" s="119"/>
      <c r="G95" s="78">
        <v>14440</v>
      </c>
      <c r="H95" s="75">
        <v>6250000</v>
      </c>
      <c r="I95" s="78"/>
      <c r="J95" s="75">
        <v>1850000</v>
      </c>
      <c r="K95" s="75">
        <v>1850000</v>
      </c>
      <c r="L95" s="59" t="s">
        <v>711</v>
      </c>
      <c r="M95" s="59" t="s">
        <v>36</v>
      </c>
      <c r="N95" s="59" t="s">
        <v>60</v>
      </c>
      <c r="O95" s="59" t="s">
        <v>712</v>
      </c>
      <c r="P95" s="59" t="s">
        <v>713</v>
      </c>
      <c r="Q95" s="59" t="s">
        <v>714</v>
      </c>
    </row>
    <row r="96" spans="1:17" s="66" customFormat="1" ht="33.75">
      <c r="A96" s="117">
        <f t="shared" si="1"/>
        <v>71</v>
      </c>
      <c r="B96" s="56">
        <v>8705586102</v>
      </c>
      <c r="C96" s="57">
        <v>43564</v>
      </c>
      <c r="D96" s="58" t="s">
        <v>715</v>
      </c>
      <c r="E96" s="58"/>
      <c r="F96" s="119"/>
      <c r="G96" s="78">
        <v>14000</v>
      </c>
      <c r="H96" s="75">
        <v>3500000</v>
      </c>
      <c r="I96" s="78"/>
      <c r="J96" s="75">
        <v>3500000</v>
      </c>
      <c r="K96" s="75">
        <v>3500000</v>
      </c>
      <c r="L96" s="59" t="s">
        <v>716</v>
      </c>
      <c r="M96" s="59" t="s">
        <v>36</v>
      </c>
      <c r="N96" s="59" t="s">
        <v>200</v>
      </c>
      <c r="O96" s="59" t="s">
        <v>717</v>
      </c>
      <c r="P96" s="59" t="s">
        <v>718</v>
      </c>
      <c r="Q96" s="59" t="s">
        <v>207</v>
      </c>
    </row>
    <row r="97" spans="1:18" s="66" customFormat="1" ht="33.75">
      <c r="A97" s="117">
        <f t="shared" si="1"/>
        <v>72</v>
      </c>
      <c r="B97" s="56">
        <v>2141442282</v>
      </c>
      <c r="C97" s="57">
        <v>43717</v>
      </c>
      <c r="D97" s="58" t="s">
        <v>719</v>
      </c>
      <c r="E97" s="58"/>
      <c r="F97" s="119"/>
      <c r="G97" s="78">
        <v>20055</v>
      </c>
      <c r="H97" s="75">
        <v>10000000</v>
      </c>
      <c r="I97" s="78"/>
      <c r="J97" s="75">
        <v>3000000</v>
      </c>
      <c r="K97" s="75"/>
      <c r="L97" s="59" t="s">
        <v>720</v>
      </c>
      <c r="M97" s="59" t="s">
        <v>36</v>
      </c>
      <c r="N97" s="59" t="s">
        <v>94</v>
      </c>
      <c r="O97" s="59" t="s">
        <v>721</v>
      </c>
      <c r="P97" s="59" t="s">
        <v>722</v>
      </c>
      <c r="Q97" s="59" t="s">
        <v>124</v>
      </c>
    </row>
    <row r="98" spans="1:18" s="66" customFormat="1" ht="112.5">
      <c r="A98" s="117">
        <f t="shared" si="1"/>
        <v>73</v>
      </c>
      <c r="B98" s="56">
        <v>2173991310</v>
      </c>
      <c r="C98" s="57" t="s">
        <v>723</v>
      </c>
      <c r="D98" s="58" t="s">
        <v>724</v>
      </c>
      <c r="E98" s="58"/>
      <c r="F98" s="78"/>
      <c r="G98" s="78">
        <v>6223</v>
      </c>
      <c r="H98" s="75">
        <v>2000000</v>
      </c>
      <c r="I98" s="78"/>
      <c r="J98" s="75">
        <v>1000000</v>
      </c>
      <c r="K98" s="75">
        <v>1000000</v>
      </c>
      <c r="L98" s="59" t="s">
        <v>726</v>
      </c>
      <c r="M98" s="59" t="s">
        <v>36</v>
      </c>
      <c r="N98" s="59" t="s">
        <v>653</v>
      </c>
      <c r="O98" s="59" t="s">
        <v>725</v>
      </c>
      <c r="P98" s="59" t="s">
        <v>727</v>
      </c>
      <c r="Q98" s="59" t="s">
        <v>79</v>
      </c>
    </row>
    <row r="99" spans="1:18" s="66" customFormat="1" ht="33.75">
      <c r="A99" s="123">
        <v>74</v>
      </c>
      <c r="B99" s="56">
        <v>5403280166</v>
      </c>
      <c r="C99" s="57" t="s">
        <v>750</v>
      </c>
      <c r="D99" s="58" t="s">
        <v>751</v>
      </c>
      <c r="E99" s="58"/>
      <c r="F99" s="119"/>
      <c r="G99" s="78">
        <v>13265</v>
      </c>
      <c r="H99" s="75">
        <v>8000000</v>
      </c>
      <c r="I99" s="78"/>
      <c r="J99" s="75">
        <v>3000000</v>
      </c>
      <c r="K99" s="75">
        <v>3000000</v>
      </c>
      <c r="L99" s="59" t="s">
        <v>752</v>
      </c>
      <c r="M99" s="59" t="s">
        <v>36</v>
      </c>
      <c r="N99" s="59" t="s">
        <v>94</v>
      </c>
      <c r="O99" s="59" t="s">
        <v>753</v>
      </c>
      <c r="P99" s="59" t="s">
        <v>754</v>
      </c>
      <c r="Q99" s="59" t="s">
        <v>674</v>
      </c>
      <c r="R99" s="108"/>
    </row>
    <row r="100" spans="1:18" s="66" customFormat="1" ht="101.25">
      <c r="A100" s="123">
        <v>75</v>
      </c>
      <c r="B100" s="56">
        <v>1055749202</v>
      </c>
      <c r="C100" s="57" t="s">
        <v>750</v>
      </c>
      <c r="D100" s="58" t="s">
        <v>755</v>
      </c>
      <c r="E100" s="58"/>
      <c r="F100" s="119"/>
      <c r="G100" s="78">
        <v>20000</v>
      </c>
      <c r="H100" s="75">
        <v>33000000</v>
      </c>
      <c r="I100" s="78"/>
      <c r="J100" s="75">
        <v>3000000</v>
      </c>
      <c r="K100" s="75">
        <v>3000000</v>
      </c>
      <c r="L100" s="59" t="s">
        <v>756</v>
      </c>
      <c r="M100" s="59" t="s">
        <v>36</v>
      </c>
      <c r="N100" s="59" t="s">
        <v>29</v>
      </c>
      <c r="O100" s="59" t="s">
        <v>757</v>
      </c>
      <c r="P100" s="59" t="s">
        <v>758</v>
      </c>
      <c r="Q100" s="59" t="s">
        <v>65</v>
      </c>
      <c r="R100" s="108"/>
    </row>
    <row r="101" spans="1:18" s="66" customFormat="1" ht="33.75">
      <c r="A101" s="123">
        <v>76</v>
      </c>
      <c r="B101" s="56">
        <v>9925723185</v>
      </c>
      <c r="C101" s="57" t="s">
        <v>759</v>
      </c>
      <c r="D101" s="58" t="s">
        <v>760</v>
      </c>
      <c r="E101" s="58"/>
      <c r="F101" s="78"/>
      <c r="G101" s="78">
        <v>1152</v>
      </c>
      <c r="H101" s="75">
        <v>880000</v>
      </c>
      <c r="I101" s="78"/>
      <c r="J101" s="75">
        <v>440000</v>
      </c>
      <c r="K101" s="75">
        <v>440000</v>
      </c>
      <c r="L101" s="59" t="s">
        <v>761</v>
      </c>
      <c r="M101" s="59"/>
      <c r="N101" s="59" t="s">
        <v>84</v>
      </c>
      <c r="O101" s="59" t="s">
        <v>762</v>
      </c>
      <c r="P101" s="59" t="s">
        <v>763</v>
      </c>
      <c r="Q101" s="59" t="s">
        <v>73</v>
      </c>
      <c r="R101" s="108"/>
    </row>
    <row r="102" spans="1:18" s="66" customFormat="1" ht="135">
      <c r="A102" s="123">
        <v>77</v>
      </c>
      <c r="B102" s="56">
        <v>5412342863</v>
      </c>
      <c r="C102" s="57" t="s">
        <v>764</v>
      </c>
      <c r="D102" s="58" t="s">
        <v>765</v>
      </c>
      <c r="E102" s="58"/>
      <c r="F102" s="78"/>
      <c r="G102" s="78">
        <v>1376</v>
      </c>
      <c r="H102" s="75">
        <v>1500000</v>
      </c>
      <c r="I102" s="78"/>
      <c r="J102" s="75">
        <v>500000</v>
      </c>
      <c r="K102" s="75">
        <v>500000</v>
      </c>
      <c r="L102" s="59" t="s">
        <v>766</v>
      </c>
      <c r="M102" s="59"/>
      <c r="N102" s="59" t="s">
        <v>239</v>
      </c>
      <c r="O102" s="59" t="s">
        <v>767</v>
      </c>
      <c r="P102" s="59" t="s">
        <v>768</v>
      </c>
      <c r="Q102" s="59" t="s">
        <v>135</v>
      </c>
      <c r="R102" s="108"/>
    </row>
    <row r="103" spans="1:18" s="66" customFormat="1" ht="33.75">
      <c r="A103" s="56">
        <v>78</v>
      </c>
      <c r="B103" s="56">
        <v>3204961000</v>
      </c>
      <c r="C103" s="57" t="s">
        <v>769</v>
      </c>
      <c r="D103" s="58" t="s">
        <v>770</v>
      </c>
      <c r="E103" s="58"/>
      <c r="G103" s="78">
        <v>43751.3</v>
      </c>
      <c r="H103" s="75">
        <v>11364000</v>
      </c>
      <c r="I103" s="78"/>
      <c r="J103" s="75">
        <v>4174000</v>
      </c>
      <c r="K103" s="75">
        <v>4174000</v>
      </c>
      <c r="L103" s="59" t="s">
        <v>818</v>
      </c>
      <c r="M103" s="59"/>
      <c r="N103" s="59" t="s">
        <v>84</v>
      </c>
      <c r="O103" s="59" t="s">
        <v>771</v>
      </c>
      <c r="P103" s="59" t="s">
        <v>771</v>
      </c>
      <c r="Q103" s="59" t="s">
        <v>124</v>
      </c>
      <c r="R103" s="108"/>
    </row>
    <row r="104" spans="1:18" s="66" customFormat="1" ht="45">
      <c r="A104" s="56">
        <v>79</v>
      </c>
      <c r="B104" s="56">
        <v>4353109078</v>
      </c>
      <c r="C104" s="57">
        <v>43475</v>
      </c>
      <c r="D104" s="58" t="s">
        <v>772</v>
      </c>
      <c r="E104" s="58"/>
      <c r="F104" s="78"/>
      <c r="G104" s="78">
        <v>9240</v>
      </c>
      <c r="H104" s="75">
        <v>2000000</v>
      </c>
      <c r="I104" s="78"/>
      <c r="J104" s="75">
        <v>1000000</v>
      </c>
      <c r="K104" s="75">
        <v>1000000</v>
      </c>
      <c r="L104" s="59" t="s">
        <v>773</v>
      </c>
      <c r="M104" s="59"/>
      <c r="N104" s="59" t="s">
        <v>696</v>
      </c>
      <c r="O104" s="59" t="s">
        <v>774</v>
      </c>
      <c r="P104" s="59" t="s">
        <v>775</v>
      </c>
      <c r="Q104" s="59" t="s">
        <v>79</v>
      </c>
      <c r="R104" s="108"/>
    </row>
    <row r="105" spans="1:18" s="66" customFormat="1" ht="45">
      <c r="A105" s="56">
        <v>80</v>
      </c>
      <c r="B105" s="56">
        <v>3297669699</v>
      </c>
      <c r="C105" s="57">
        <v>43475</v>
      </c>
      <c r="D105" s="58" t="s">
        <v>776</v>
      </c>
      <c r="E105" s="58"/>
      <c r="F105" s="78"/>
      <c r="G105" s="78">
        <v>2400</v>
      </c>
      <c r="H105" s="75">
        <v>2000000</v>
      </c>
      <c r="I105" s="78"/>
      <c r="J105" s="75">
        <v>550000</v>
      </c>
      <c r="K105" s="75">
        <v>550000</v>
      </c>
      <c r="L105" s="59" t="s">
        <v>777</v>
      </c>
      <c r="M105" s="59" t="s">
        <v>36</v>
      </c>
      <c r="N105" s="59" t="s">
        <v>696</v>
      </c>
      <c r="O105" s="59" t="s">
        <v>778</v>
      </c>
      <c r="P105" s="59" t="s">
        <v>779</v>
      </c>
      <c r="Q105" s="59" t="s">
        <v>73</v>
      </c>
      <c r="R105" s="108"/>
    </row>
    <row r="106" spans="1:18" s="66" customFormat="1" ht="45">
      <c r="A106" s="56">
        <v>81</v>
      </c>
      <c r="B106" s="56">
        <v>7626281804</v>
      </c>
      <c r="C106" s="57">
        <v>43565</v>
      </c>
      <c r="D106" s="58" t="s">
        <v>780</v>
      </c>
      <c r="E106" s="58"/>
      <c r="G106" s="125">
        <v>10000</v>
      </c>
      <c r="H106" s="75">
        <v>2500000</v>
      </c>
      <c r="I106" s="78"/>
      <c r="J106" s="75">
        <v>800000</v>
      </c>
      <c r="K106" s="75">
        <v>800000</v>
      </c>
      <c r="L106" s="126" t="s">
        <v>781</v>
      </c>
      <c r="M106" s="59" t="s">
        <v>36</v>
      </c>
      <c r="N106" s="124" t="s">
        <v>200</v>
      </c>
      <c r="O106" s="59" t="s">
        <v>782</v>
      </c>
      <c r="P106" s="59" t="s">
        <v>783</v>
      </c>
      <c r="Q106" s="59" t="s">
        <v>207</v>
      </c>
      <c r="R106" s="108"/>
    </row>
    <row r="107" spans="1:18" s="66" customFormat="1" ht="33.75">
      <c r="A107" s="56">
        <v>82</v>
      </c>
      <c r="B107" s="56">
        <v>7665898270</v>
      </c>
      <c r="C107" s="57">
        <v>43656</v>
      </c>
      <c r="D107" s="58" t="s">
        <v>784</v>
      </c>
      <c r="E107" s="58"/>
      <c r="F107" s="78"/>
      <c r="G107" s="78">
        <v>1296</v>
      </c>
      <c r="H107" s="75">
        <v>400000</v>
      </c>
      <c r="I107" s="78"/>
      <c r="J107" s="75">
        <v>150000</v>
      </c>
      <c r="K107" s="75">
        <v>150000</v>
      </c>
      <c r="L107" s="59" t="s">
        <v>785</v>
      </c>
      <c r="M107" s="59" t="s">
        <v>36</v>
      </c>
      <c r="N107" s="59" t="s">
        <v>696</v>
      </c>
      <c r="O107" s="59" t="s">
        <v>786</v>
      </c>
      <c r="P107" s="59" t="s">
        <v>787</v>
      </c>
      <c r="Q107" s="59" t="s">
        <v>212</v>
      </c>
      <c r="R107" s="108"/>
    </row>
    <row r="108" spans="1:18" s="66" customFormat="1" ht="56.25">
      <c r="A108" s="56">
        <v>83</v>
      </c>
      <c r="B108" s="56">
        <v>4317207843</v>
      </c>
      <c r="C108" s="57">
        <v>43718</v>
      </c>
      <c r="D108" s="58" t="s">
        <v>788</v>
      </c>
      <c r="E108" s="58"/>
      <c r="F108" s="78"/>
      <c r="G108" s="78">
        <v>6255</v>
      </c>
      <c r="H108" s="75">
        <v>2000000</v>
      </c>
      <c r="I108" s="78"/>
      <c r="J108" s="75">
        <v>2000000</v>
      </c>
      <c r="K108" s="75">
        <v>2000000</v>
      </c>
      <c r="L108" s="59" t="s">
        <v>789</v>
      </c>
      <c r="M108" s="59" t="s">
        <v>56</v>
      </c>
      <c r="N108" s="59" t="s">
        <v>60</v>
      </c>
      <c r="O108" s="59" t="s">
        <v>790</v>
      </c>
      <c r="P108" s="59" t="s">
        <v>791</v>
      </c>
      <c r="Q108" s="59" t="s">
        <v>124</v>
      </c>
      <c r="R108" s="108"/>
    </row>
    <row r="109" spans="1:18" s="66" customFormat="1" ht="33.75">
      <c r="A109" s="56">
        <v>84</v>
      </c>
      <c r="B109" s="56">
        <v>9852956261</v>
      </c>
      <c r="C109" s="57">
        <v>43748</v>
      </c>
      <c r="D109" s="58" t="s">
        <v>792</v>
      </c>
      <c r="E109" s="58"/>
      <c r="F109" s="78"/>
      <c r="G109" s="78">
        <v>36</v>
      </c>
      <c r="H109" s="75">
        <v>500000</v>
      </c>
      <c r="I109" s="78"/>
      <c r="J109" s="75">
        <v>100000</v>
      </c>
      <c r="K109" s="75">
        <v>100000</v>
      </c>
      <c r="L109" s="59" t="s">
        <v>793</v>
      </c>
      <c r="M109" s="59" t="s">
        <v>36</v>
      </c>
      <c r="N109" s="59" t="s">
        <v>417</v>
      </c>
      <c r="O109" s="59" t="s">
        <v>794</v>
      </c>
      <c r="P109" s="59" t="s">
        <v>795</v>
      </c>
      <c r="Q109" s="59" t="s">
        <v>73</v>
      </c>
      <c r="R109" s="108"/>
    </row>
    <row r="110" spans="1:18" s="66" customFormat="1" ht="225">
      <c r="A110" s="56">
        <v>85</v>
      </c>
      <c r="B110" s="56">
        <v>4353471654</v>
      </c>
      <c r="C110" s="57" t="s">
        <v>796</v>
      </c>
      <c r="D110" s="58" t="s">
        <v>797</v>
      </c>
      <c r="E110" s="58"/>
      <c r="F110" s="78"/>
      <c r="G110" s="78">
        <v>1383</v>
      </c>
      <c r="H110" s="75">
        <v>400000</v>
      </c>
      <c r="I110" s="78"/>
      <c r="J110" s="75">
        <v>200000</v>
      </c>
      <c r="K110" s="75">
        <v>200000</v>
      </c>
      <c r="L110" s="59" t="s">
        <v>798</v>
      </c>
      <c r="M110" s="59" t="s">
        <v>36</v>
      </c>
      <c r="N110" s="59" t="s">
        <v>168</v>
      </c>
      <c r="O110" s="59" t="s">
        <v>799</v>
      </c>
      <c r="P110" s="59" t="s">
        <v>800</v>
      </c>
      <c r="Q110" s="59" t="s">
        <v>674</v>
      </c>
      <c r="R110" s="108"/>
    </row>
    <row r="111" spans="1:18" s="66" customFormat="1" ht="90">
      <c r="A111" s="56">
        <v>86</v>
      </c>
      <c r="B111" s="56">
        <v>9929783952</v>
      </c>
      <c r="C111" s="57" t="s">
        <v>801</v>
      </c>
      <c r="D111" s="58" t="s">
        <v>802</v>
      </c>
      <c r="E111" s="58"/>
      <c r="F111" s="78"/>
      <c r="G111" s="78">
        <v>1440</v>
      </c>
      <c r="H111" s="75">
        <v>1100000</v>
      </c>
      <c r="I111" s="78"/>
      <c r="J111" s="75">
        <v>300000</v>
      </c>
      <c r="K111" s="75">
        <v>300000</v>
      </c>
      <c r="L111" s="59" t="s">
        <v>803</v>
      </c>
      <c r="M111" s="59" t="s">
        <v>36</v>
      </c>
      <c r="N111" s="59" t="s">
        <v>804</v>
      </c>
      <c r="O111" s="59" t="s">
        <v>805</v>
      </c>
      <c r="P111" s="59" t="s">
        <v>806</v>
      </c>
      <c r="Q111" s="59" t="s">
        <v>73</v>
      </c>
      <c r="R111" s="108"/>
    </row>
    <row r="112" spans="1:18" s="66" customFormat="1" ht="33.75">
      <c r="A112" s="56">
        <v>87</v>
      </c>
      <c r="B112" s="56">
        <v>9988671998</v>
      </c>
      <c r="C112" s="57" t="s">
        <v>801</v>
      </c>
      <c r="D112" s="58" t="s">
        <v>807</v>
      </c>
      <c r="E112" s="58"/>
      <c r="F112" s="78"/>
      <c r="G112" s="78">
        <v>4126.8</v>
      </c>
      <c r="H112" s="75">
        <v>4500000</v>
      </c>
      <c r="I112" s="78"/>
      <c r="J112" s="75">
        <v>4500000</v>
      </c>
      <c r="K112" s="75">
        <v>4500000</v>
      </c>
      <c r="L112" s="59" t="s">
        <v>808</v>
      </c>
      <c r="M112" s="59" t="s">
        <v>809</v>
      </c>
      <c r="N112" s="59" t="s">
        <v>810</v>
      </c>
      <c r="O112" s="59" t="s">
        <v>811</v>
      </c>
      <c r="P112" s="59" t="s">
        <v>812</v>
      </c>
      <c r="Q112" s="59" t="s">
        <v>79</v>
      </c>
      <c r="R112" s="108"/>
    </row>
    <row r="113" spans="1:17" s="66" customFormat="1" ht="45">
      <c r="A113" s="123">
        <v>88</v>
      </c>
      <c r="B113" s="56">
        <v>2172285345</v>
      </c>
      <c r="C113" s="57" t="s">
        <v>801</v>
      </c>
      <c r="D113" s="58" t="s">
        <v>813</v>
      </c>
      <c r="E113" s="58"/>
      <c r="F113" s="78"/>
      <c r="G113" s="78">
        <v>844</v>
      </c>
      <c r="H113" s="75">
        <v>1000000</v>
      </c>
      <c r="I113" s="78"/>
      <c r="J113" s="75">
        <v>150000</v>
      </c>
      <c r="K113" s="75">
        <v>150000</v>
      </c>
      <c r="L113" s="59" t="s">
        <v>814</v>
      </c>
      <c r="M113" s="59" t="s">
        <v>36</v>
      </c>
      <c r="N113" s="59" t="s">
        <v>815</v>
      </c>
      <c r="O113" s="59" t="s">
        <v>816</v>
      </c>
      <c r="P113" s="59" t="s">
        <v>817</v>
      </c>
      <c r="Q113" s="59" t="s">
        <v>79</v>
      </c>
    </row>
    <row r="114" spans="1:17" ht="33.75">
      <c r="A114" s="123">
        <v>89</v>
      </c>
      <c r="B114" s="123">
        <v>9814337673</v>
      </c>
      <c r="C114" s="131" t="s">
        <v>864</v>
      </c>
      <c r="D114" s="82" t="s">
        <v>865</v>
      </c>
      <c r="E114" s="82"/>
      <c r="F114" s="129"/>
      <c r="G114" s="129">
        <v>2795.4</v>
      </c>
      <c r="H114" s="130">
        <v>500000</v>
      </c>
      <c r="I114" s="129"/>
      <c r="J114" s="130">
        <v>300000</v>
      </c>
      <c r="K114" s="130">
        <v>300000</v>
      </c>
      <c r="L114" s="124" t="s">
        <v>866</v>
      </c>
      <c r="M114" s="124" t="s">
        <v>36</v>
      </c>
      <c r="N114" s="59" t="s">
        <v>168</v>
      </c>
      <c r="O114" s="59" t="s">
        <v>867</v>
      </c>
      <c r="P114" s="59" t="s">
        <v>868</v>
      </c>
      <c r="Q114" s="59" t="s">
        <v>79</v>
      </c>
    </row>
    <row r="115" spans="1:17" ht="45">
      <c r="A115" s="123">
        <v>90</v>
      </c>
      <c r="B115" s="123">
        <v>3230437670</v>
      </c>
      <c r="C115" s="131" t="s">
        <v>869</v>
      </c>
      <c r="D115" s="82" t="s">
        <v>870</v>
      </c>
      <c r="E115" s="132"/>
      <c r="F115" s="129"/>
      <c r="G115" s="129">
        <v>2400</v>
      </c>
      <c r="H115" s="130">
        <v>1200000</v>
      </c>
      <c r="I115" s="129"/>
      <c r="J115" s="130">
        <v>900000</v>
      </c>
      <c r="K115" s="130">
        <v>900000</v>
      </c>
      <c r="L115" s="124" t="s">
        <v>871</v>
      </c>
      <c r="M115" s="124" t="s">
        <v>36</v>
      </c>
      <c r="N115" s="59" t="s">
        <v>696</v>
      </c>
      <c r="O115" s="59" t="s">
        <v>872</v>
      </c>
      <c r="P115" s="59" t="s">
        <v>873</v>
      </c>
      <c r="Q115" s="59" t="s">
        <v>79</v>
      </c>
    </row>
    <row r="116" spans="1:17" ht="78.75">
      <c r="A116" s="123">
        <v>91</v>
      </c>
      <c r="B116" s="123">
        <v>8705742504</v>
      </c>
      <c r="C116" s="131" t="s">
        <v>874</v>
      </c>
      <c r="D116" s="82" t="s">
        <v>875</v>
      </c>
      <c r="E116" s="82"/>
      <c r="F116" s="129"/>
      <c r="G116" s="129">
        <v>4344</v>
      </c>
      <c r="H116" s="130">
        <v>1000000</v>
      </c>
      <c r="I116" s="129"/>
      <c r="J116" s="130">
        <v>500000</v>
      </c>
      <c r="K116" s="130">
        <v>500000</v>
      </c>
      <c r="L116" s="124" t="s">
        <v>876</v>
      </c>
      <c r="M116" s="124" t="s">
        <v>56</v>
      </c>
      <c r="N116" s="59" t="s">
        <v>696</v>
      </c>
      <c r="O116" s="59" t="s">
        <v>877</v>
      </c>
      <c r="P116" s="59" t="s">
        <v>878</v>
      </c>
      <c r="Q116" s="59" t="s">
        <v>79</v>
      </c>
    </row>
    <row r="117" spans="1:17" ht="33.75">
      <c r="A117" s="123">
        <v>92</v>
      </c>
      <c r="B117" s="123">
        <v>3293392022</v>
      </c>
      <c r="C117" s="131">
        <v>43566</v>
      </c>
      <c r="D117" s="82" t="s">
        <v>879</v>
      </c>
      <c r="E117" s="82"/>
      <c r="F117" s="129"/>
      <c r="G117" s="129">
        <v>2706</v>
      </c>
      <c r="H117" s="130">
        <v>1600000</v>
      </c>
      <c r="I117" s="129"/>
      <c r="J117" s="130">
        <v>400000</v>
      </c>
      <c r="K117" s="130">
        <v>400000</v>
      </c>
      <c r="L117" s="124" t="s">
        <v>880</v>
      </c>
      <c r="M117" s="124" t="s">
        <v>36</v>
      </c>
      <c r="N117" s="59" t="s">
        <v>236</v>
      </c>
      <c r="O117" s="59" t="s">
        <v>881</v>
      </c>
      <c r="P117" s="59" t="s">
        <v>882</v>
      </c>
      <c r="Q117" s="59" t="s">
        <v>467</v>
      </c>
    </row>
    <row r="118" spans="1:17" ht="56.25">
      <c r="A118" s="123">
        <v>93</v>
      </c>
      <c r="B118" s="123">
        <v>2150028119</v>
      </c>
      <c r="C118" s="131">
        <v>43657</v>
      </c>
      <c r="D118" s="82" t="s">
        <v>883</v>
      </c>
      <c r="E118" s="82"/>
      <c r="F118" s="129"/>
      <c r="G118" s="129">
        <v>3000</v>
      </c>
      <c r="H118" s="130">
        <v>1000000</v>
      </c>
      <c r="I118" s="129"/>
      <c r="J118" s="130">
        <v>700000</v>
      </c>
      <c r="K118" s="130">
        <v>700000</v>
      </c>
      <c r="L118" s="124" t="s">
        <v>884</v>
      </c>
      <c r="M118" s="124" t="s">
        <v>36</v>
      </c>
      <c r="N118" s="59" t="s">
        <v>417</v>
      </c>
      <c r="O118" s="59" t="s">
        <v>885</v>
      </c>
      <c r="P118" s="59" t="s">
        <v>886</v>
      </c>
      <c r="Q118" s="59" t="s">
        <v>73</v>
      </c>
    </row>
    <row r="119" spans="1:17" ht="33.75">
      <c r="A119" s="123">
        <v>94</v>
      </c>
      <c r="B119" s="123">
        <v>7660660619</v>
      </c>
      <c r="C119" s="131">
        <v>43657</v>
      </c>
      <c r="D119" s="82" t="s">
        <v>887</v>
      </c>
      <c r="E119" s="82"/>
      <c r="F119" s="129"/>
      <c r="G119" s="129">
        <v>29530</v>
      </c>
      <c r="H119" s="130">
        <v>10000000</v>
      </c>
      <c r="I119" s="129"/>
      <c r="J119" s="130">
        <v>10000000</v>
      </c>
      <c r="K119" s="130">
        <v>10000000</v>
      </c>
      <c r="L119" s="124" t="s">
        <v>888</v>
      </c>
      <c r="M119" s="124" t="s">
        <v>36</v>
      </c>
      <c r="N119" s="59" t="s">
        <v>815</v>
      </c>
      <c r="O119" s="59" t="s">
        <v>889</v>
      </c>
      <c r="P119" s="59" t="s">
        <v>890</v>
      </c>
      <c r="Q119" s="59" t="s">
        <v>79</v>
      </c>
    </row>
    <row r="120" spans="1:17" ht="180">
      <c r="A120" s="123">
        <v>95</v>
      </c>
      <c r="B120" s="123">
        <v>7643074317</v>
      </c>
      <c r="C120" s="131">
        <v>43780</v>
      </c>
      <c r="D120" s="82" t="s">
        <v>891</v>
      </c>
      <c r="E120" s="82"/>
      <c r="F120" s="129">
        <v>40000</v>
      </c>
      <c r="G120" s="129"/>
      <c r="H120" s="130">
        <v>28000000</v>
      </c>
      <c r="I120" s="129"/>
      <c r="J120" s="130"/>
      <c r="K120" s="130"/>
      <c r="L120" s="124" t="s">
        <v>893</v>
      </c>
      <c r="M120" s="124" t="s">
        <v>36</v>
      </c>
      <c r="N120" s="59" t="s">
        <v>200</v>
      </c>
      <c r="O120" s="59" t="s">
        <v>892</v>
      </c>
      <c r="P120" s="59" t="s">
        <v>894</v>
      </c>
      <c r="Q120" s="59" t="s">
        <v>588</v>
      </c>
    </row>
    <row r="121" spans="1:17" ht="45">
      <c r="A121" s="123">
        <v>96</v>
      </c>
      <c r="B121" s="123">
        <v>8764798129</v>
      </c>
      <c r="C121" s="131">
        <v>43780</v>
      </c>
      <c r="D121" s="82" t="s">
        <v>895</v>
      </c>
      <c r="E121" s="82"/>
      <c r="F121" s="129"/>
      <c r="G121" s="129">
        <v>2419.1999999999998</v>
      </c>
      <c r="H121" s="130">
        <v>1100000</v>
      </c>
      <c r="I121" s="129"/>
      <c r="J121" s="130"/>
      <c r="K121" s="130"/>
      <c r="L121" s="124" t="s">
        <v>897</v>
      </c>
      <c r="M121" s="124" t="s">
        <v>36</v>
      </c>
      <c r="N121" s="59" t="s">
        <v>200</v>
      </c>
      <c r="O121" s="59" t="s">
        <v>896</v>
      </c>
      <c r="P121" s="59" t="s">
        <v>898</v>
      </c>
      <c r="Q121" s="59" t="s">
        <v>207</v>
      </c>
    </row>
    <row r="122" spans="1:17" ht="33.75">
      <c r="A122" s="123">
        <v>97</v>
      </c>
      <c r="B122" s="123">
        <v>8769843229</v>
      </c>
      <c r="C122" s="131">
        <v>43810</v>
      </c>
      <c r="D122" s="82" t="s">
        <v>899</v>
      </c>
      <c r="E122" s="82"/>
      <c r="F122" s="129">
        <v>25200</v>
      </c>
      <c r="G122" s="129"/>
      <c r="H122" s="130">
        <v>5000000</v>
      </c>
      <c r="I122" s="129"/>
      <c r="J122" s="130">
        <v>5000000</v>
      </c>
      <c r="K122" s="130">
        <v>5000000</v>
      </c>
      <c r="L122" s="124" t="s">
        <v>900</v>
      </c>
      <c r="M122" s="124" t="s">
        <v>452</v>
      </c>
      <c r="N122" s="59" t="s">
        <v>200</v>
      </c>
      <c r="O122" s="59" t="s">
        <v>901</v>
      </c>
      <c r="P122" s="59" t="s">
        <v>902</v>
      </c>
      <c r="Q122" s="59" t="s">
        <v>157</v>
      </c>
    </row>
    <row r="123" spans="1:17" ht="360">
      <c r="A123" s="170">
        <v>98</v>
      </c>
      <c r="B123" s="69" t="s">
        <v>983</v>
      </c>
      <c r="C123" s="68" t="s">
        <v>984</v>
      </c>
      <c r="D123" s="69" t="s">
        <v>985</v>
      </c>
      <c r="E123" s="142"/>
      <c r="F123" s="143"/>
      <c r="G123" s="143">
        <v>107030</v>
      </c>
      <c r="H123" s="144">
        <v>160000000</v>
      </c>
      <c r="I123" s="143">
        <f>VLOOKUP(B123,'[1]CAP FDI'!$B$8:$L$154,11,0)</f>
        <v>160000000</v>
      </c>
      <c r="J123" s="144">
        <v>58560000</v>
      </c>
      <c r="K123" s="144">
        <v>58560000</v>
      </c>
      <c r="L123" s="145" t="s">
        <v>986</v>
      </c>
      <c r="M123" s="145" t="s">
        <v>36</v>
      </c>
      <c r="N123" s="145" t="s">
        <v>328</v>
      </c>
      <c r="O123" s="145" t="s">
        <v>987</v>
      </c>
      <c r="P123" s="145" t="s">
        <v>988</v>
      </c>
      <c r="Q123" s="145" t="s">
        <v>933</v>
      </c>
    </row>
    <row r="124" spans="1:17" ht="90">
      <c r="A124" s="170">
        <v>99</v>
      </c>
      <c r="B124" s="141">
        <v>9912066352</v>
      </c>
      <c r="C124" s="146" t="s">
        <v>989</v>
      </c>
      <c r="D124" s="142" t="s">
        <v>990</v>
      </c>
      <c r="E124" s="142"/>
      <c r="F124" s="143"/>
      <c r="G124" s="143">
        <v>10140</v>
      </c>
      <c r="H124" s="144">
        <v>2500000</v>
      </c>
      <c r="I124" s="143">
        <f>VLOOKUP(B124,'[1]CAP FDI'!$B$8:$L$154,11,0)</f>
        <v>2500000</v>
      </c>
      <c r="J124" s="144">
        <v>1000000</v>
      </c>
      <c r="K124" s="144">
        <v>1000000</v>
      </c>
      <c r="L124" s="145" t="s">
        <v>991</v>
      </c>
      <c r="M124" s="145" t="s">
        <v>36</v>
      </c>
      <c r="N124" s="145" t="s">
        <v>286</v>
      </c>
      <c r="O124" s="145" t="s">
        <v>992</v>
      </c>
      <c r="P124" s="145" t="s">
        <v>993</v>
      </c>
      <c r="Q124" s="145" t="s">
        <v>79</v>
      </c>
    </row>
    <row r="125" spans="1:17" ht="123.75">
      <c r="A125" s="170">
        <v>100</v>
      </c>
      <c r="B125" s="141">
        <v>6522409095</v>
      </c>
      <c r="C125" s="146" t="s">
        <v>994</v>
      </c>
      <c r="D125" s="142" t="s">
        <v>995</v>
      </c>
      <c r="E125" s="142"/>
      <c r="F125" s="143"/>
      <c r="G125" s="143">
        <v>3888</v>
      </c>
      <c r="H125" s="144">
        <v>1500000</v>
      </c>
      <c r="I125" s="143">
        <f>VLOOKUP(B125,'[1]CAP FDI'!$B$8:$L$154,11,0)</f>
        <v>1500000</v>
      </c>
      <c r="J125" s="144">
        <v>1500000</v>
      </c>
      <c r="K125" s="144">
        <v>1500000</v>
      </c>
      <c r="L125" s="145" t="s">
        <v>996</v>
      </c>
      <c r="M125" s="145" t="s">
        <v>36</v>
      </c>
      <c r="N125" s="145" t="s">
        <v>696</v>
      </c>
      <c r="O125" s="145" t="s">
        <v>997</v>
      </c>
      <c r="P125" s="145" t="s">
        <v>998</v>
      </c>
      <c r="Q125" s="145" t="s">
        <v>207</v>
      </c>
    </row>
    <row r="126" spans="1:17" ht="22.5">
      <c r="A126" s="170">
        <v>101</v>
      </c>
      <c r="B126" s="141">
        <v>4398098719</v>
      </c>
      <c r="C126" s="146" t="s">
        <v>999</v>
      </c>
      <c r="D126" s="142" t="s">
        <v>1000</v>
      </c>
      <c r="E126" s="142"/>
      <c r="F126" s="143"/>
      <c r="G126" s="143">
        <v>500</v>
      </c>
      <c r="H126" s="144">
        <v>1000000</v>
      </c>
      <c r="I126" s="143">
        <f>VLOOKUP(B126,'[1]CAP FDI'!$B$8:$L$154,11,0)</f>
        <v>1000000</v>
      </c>
      <c r="J126" s="144">
        <v>1000000</v>
      </c>
      <c r="K126" s="144">
        <v>1000000</v>
      </c>
      <c r="L126" s="145" t="s">
        <v>1001</v>
      </c>
      <c r="M126" s="145" t="s">
        <v>36</v>
      </c>
      <c r="N126" s="145" t="s">
        <v>94</v>
      </c>
      <c r="O126" s="145" t="s">
        <v>1002</v>
      </c>
      <c r="P126" s="145" t="s">
        <v>1003</v>
      </c>
      <c r="Q126" s="145" t="s">
        <v>73</v>
      </c>
    </row>
    <row r="127" spans="1:17" ht="33.75">
      <c r="A127" s="170">
        <v>102</v>
      </c>
      <c r="B127" s="141">
        <v>3245961737</v>
      </c>
      <c r="C127" s="146">
        <v>43536</v>
      </c>
      <c r="D127" s="142" t="s">
        <v>1004</v>
      </c>
      <c r="E127" s="142"/>
      <c r="F127" s="143"/>
      <c r="G127" s="143">
        <v>512</v>
      </c>
      <c r="H127" s="144">
        <v>250000</v>
      </c>
      <c r="I127" s="143">
        <f>VLOOKUP(B127,'[1]CAP FDI'!$B$8:$L$154,11,0)</f>
        <v>250000</v>
      </c>
      <c r="J127" s="144">
        <v>250000</v>
      </c>
      <c r="K127" s="144">
        <v>250000</v>
      </c>
      <c r="L127" s="145" t="s">
        <v>1006</v>
      </c>
      <c r="M127" s="145" t="s">
        <v>1007</v>
      </c>
      <c r="N127" s="145" t="s">
        <v>84</v>
      </c>
      <c r="O127" s="145" t="s">
        <v>1005</v>
      </c>
      <c r="P127" s="145" t="s">
        <v>1008</v>
      </c>
      <c r="Q127" s="145" t="s">
        <v>65</v>
      </c>
    </row>
    <row r="128" spans="1:17" ht="112.5">
      <c r="A128" s="170">
        <v>103</v>
      </c>
      <c r="B128" s="141">
        <v>5495941289</v>
      </c>
      <c r="C128" s="146">
        <v>43536</v>
      </c>
      <c r="D128" s="142" t="s">
        <v>1009</v>
      </c>
      <c r="E128" s="142"/>
      <c r="F128" s="143"/>
      <c r="G128" s="143">
        <v>30000</v>
      </c>
      <c r="H128" s="144">
        <v>18550000</v>
      </c>
      <c r="I128" s="143">
        <f>VLOOKUP(B128,'[1]CAP FDI'!$B$8:$L$154,11,0)</f>
        <v>18550000</v>
      </c>
      <c r="J128" s="144">
        <v>515000</v>
      </c>
      <c r="K128" s="144">
        <v>515000</v>
      </c>
      <c r="L128" s="145" t="s">
        <v>1011</v>
      </c>
      <c r="M128" s="145" t="s">
        <v>36</v>
      </c>
      <c r="N128" s="145" t="s">
        <v>60</v>
      </c>
      <c r="O128" s="145" t="s">
        <v>1010</v>
      </c>
      <c r="P128" s="145" t="s">
        <v>1012</v>
      </c>
      <c r="Q128" s="145" t="s">
        <v>1013</v>
      </c>
    </row>
    <row r="129" spans="1:22" ht="45">
      <c r="A129" s="170">
        <v>104</v>
      </c>
      <c r="B129" s="141">
        <v>1099770603</v>
      </c>
      <c r="C129" s="146">
        <v>43628</v>
      </c>
      <c r="D129" s="142" t="s">
        <v>1014</v>
      </c>
      <c r="E129" s="142"/>
      <c r="F129" s="143"/>
      <c r="G129" s="143">
        <v>5000</v>
      </c>
      <c r="H129" s="144">
        <v>10000000</v>
      </c>
      <c r="I129" s="143">
        <f>VLOOKUP(B129,'[1]CAP FDI'!$B$8:$L$154,11,0)</f>
        <v>10000000</v>
      </c>
      <c r="J129" s="144">
        <v>3000000</v>
      </c>
      <c r="K129" s="144">
        <v>3000000</v>
      </c>
      <c r="L129" s="145" t="s">
        <v>1015</v>
      </c>
      <c r="M129" s="145" t="s">
        <v>452</v>
      </c>
      <c r="N129" s="145" t="s">
        <v>29</v>
      </c>
      <c r="O129" s="145" t="s">
        <v>1016</v>
      </c>
      <c r="P129" s="145" t="s">
        <v>1017</v>
      </c>
      <c r="Q129" s="145" t="s">
        <v>73</v>
      </c>
    </row>
    <row r="130" spans="1:22" ht="78.75">
      <c r="A130" s="170">
        <v>105</v>
      </c>
      <c r="B130" s="141">
        <v>5419572810</v>
      </c>
      <c r="C130" s="146">
        <v>43720</v>
      </c>
      <c r="D130" s="142" t="s">
        <v>1018</v>
      </c>
      <c r="E130" s="142"/>
      <c r="F130" s="143"/>
      <c r="G130" s="143">
        <v>2357</v>
      </c>
      <c r="H130" s="144">
        <v>5000000</v>
      </c>
      <c r="I130" s="143">
        <f>VLOOKUP(B130,'[1]CAP FDI'!$B$8:$L$154,11,0)</f>
        <v>5000000</v>
      </c>
      <c r="J130" s="144"/>
      <c r="K130" s="144"/>
      <c r="L130" s="145" t="s">
        <v>1019</v>
      </c>
      <c r="M130" s="145" t="s">
        <v>36</v>
      </c>
      <c r="N130" s="145" t="s">
        <v>417</v>
      </c>
      <c r="O130" s="145" t="s">
        <v>1018</v>
      </c>
      <c r="P130" s="145" t="s">
        <v>1020</v>
      </c>
      <c r="Q130" s="145" t="s">
        <v>30</v>
      </c>
    </row>
    <row r="131" spans="1:22" ht="33.75">
      <c r="A131" s="170">
        <v>106</v>
      </c>
      <c r="B131" s="141">
        <v>3237401566</v>
      </c>
      <c r="C131" s="147" t="s">
        <v>1021</v>
      </c>
      <c r="D131" s="142" t="s">
        <v>1022</v>
      </c>
      <c r="E131" s="142"/>
      <c r="F131" s="148"/>
      <c r="G131" s="143">
        <v>35730</v>
      </c>
      <c r="H131" s="144">
        <v>30000000</v>
      </c>
      <c r="I131" s="143">
        <f>VLOOKUP(B131,'[1]CAP FDI'!$B$8:$L$154,11,0)</f>
        <v>30000000</v>
      </c>
      <c r="J131" s="144">
        <v>10000000</v>
      </c>
      <c r="K131" s="144">
        <v>10000000</v>
      </c>
      <c r="L131" s="145" t="s">
        <v>1023</v>
      </c>
      <c r="M131" s="145" t="s">
        <v>36</v>
      </c>
      <c r="N131" s="145" t="s">
        <v>94</v>
      </c>
      <c r="O131" s="145" t="s">
        <v>1024</v>
      </c>
      <c r="P131" s="145" t="s">
        <v>1025</v>
      </c>
      <c r="Q131" s="145" t="s">
        <v>207</v>
      </c>
    </row>
    <row r="132" spans="1:22" ht="123.75">
      <c r="A132" s="171">
        <v>107</v>
      </c>
      <c r="B132" s="149">
        <v>1080896594</v>
      </c>
      <c r="C132" s="150" t="s">
        <v>1021</v>
      </c>
      <c r="D132" s="151" t="s">
        <v>1026</v>
      </c>
      <c r="E132" s="151"/>
      <c r="F132" s="148"/>
      <c r="G132" s="152">
        <v>100000</v>
      </c>
      <c r="H132" s="153">
        <v>30000000</v>
      </c>
      <c r="I132" s="143">
        <f>VLOOKUP(B132,'[1]CAP FDI'!$B$8:$L$154,11,0)</f>
        <v>30000000</v>
      </c>
      <c r="J132" s="153">
        <v>6000000</v>
      </c>
      <c r="K132" s="153">
        <v>6000000</v>
      </c>
      <c r="L132" s="154" t="s">
        <v>1027</v>
      </c>
      <c r="M132" s="154" t="s">
        <v>36</v>
      </c>
      <c r="N132" s="154" t="s">
        <v>94</v>
      </c>
      <c r="O132" s="154" t="s">
        <v>919</v>
      </c>
      <c r="P132" s="154" t="s">
        <v>1028</v>
      </c>
      <c r="Q132" s="154" t="s">
        <v>30</v>
      </c>
    </row>
    <row r="133" spans="1:22" ht="45">
      <c r="A133" s="170">
        <v>108</v>
      </c>
      <c r="B133" s="141">
        <v>8790401279</v>
      </c>
      <c r="C133" s="146" t="s">
        <v>1029</v>
      </c>
      <c r="D133" s="142" t="s">
        <v>1030</v>
      </c>
      <c r="E133" s="142"/>
      <c r="F133" s="143"/>
      <c r="G133" s="143">
        <v>67640</v>
      </c>
      <c r="H133" s="144">
        <v>38000000</v>
      </c>
      <c r="I133" s="143">
        <f>VLOOKUP(B133,'[1]CAP FDI'!$B$8:$L$154,11,0)</f>
        <v>38000000</v>
      </c>
      <c r="J133" s="144">
        <v>8000000</v>
      </c>
      <c r="K133" s="144">
        <v>8000000</v>
      </c>
      <c r="L133" s="145" t="s">
        <v>1031</v>
      </c>
      <c r="M133" s="145" t="s">
        <v>36</v>
      </c>
      <c r="N133" s="145" t="s">
        <v>94</v>
      </c>
      <c r="O133" s="145" t="s">
        <v>1032</v>
      </c>
      <c r="P133" s="145" t="s">
        <v>1033</v>
      </c>
      <c r="Q133" s="145" t="s">
        <v>79</v>
      </c>
    </row>
    <row r="134" spans="1:22" ht="146.25">
      <c r="A134" s="170">
        <v>109</v>
      </c>
      <c r="B134" s="141">
        <v>2129614394</v>
      </c>
      <c r="C134" s="146" t="s">
        <v>1034</v>
      </c>
      <c r="D134" s="142" t="s">
        <v>1035</v>
      </c>
      <c r="E134" s="142"/>
      <c r="F134" s="143"/>
      <c r="G134" s="143">
        <v>10000</v>
      </c>
      <c r="H134" s="144">
        <v>5500000</v>
      </c>
      <c r="I134" s="143">
        <f>VLOOKUP(B134,'[1]CAP FDI'!$B$8:$L$154,11,0)</f>
        <v>5500000</v>
      </c>
      <c r="J134" s="144">
        <v>4000000</v>
      </c>
      <c r="K134" s="144">
        <v>4000000</v>
      </c>
      <c r="L134" s="145" t="s">
        <v>1036</v>
      </c>
      <c r="M134" s="145" t="s">
        <v>36</v>
      </c>
      <c r="N134" s="145" t="s">
        <v>94</v>
      </c>
      <c r="O134" s="145" t="s">
        <v>1037</v>
      </c>
      <c r="P134" s="145" t="s">
        <v>1038</v>
      </c>
      <c r="Q134" s="145" t="s">
        <v>524</v>
      </c>
    </row>
    <row r="135" spans="1:22" ht="157.5">
      <c r="A135" s="170">
        <v>110</v>
      </c>
      <c r="B135" s="141">
        <v>9863947778</v>
      </c>
      <c r="C135" s="146" t="s">
        <v>1039</v>
      </c>
      <c r="D135" s="142" t="s">
        <v>1040</v>
      </c>
      <c r="E135" s="142"/>
      <c r="F135" s="143"/>
      <c r="G135" s="143">
        <v>142910.9</v>
      </c>
      <c r="H135" s="144">
        <v>100000000</v>
      </c>
      <c r="I135" s="143">
        <f>VLOOKUP(B135,'[1]CAP FDI'!$B$8:$L$154,11,0)</f>
        <v>100000000</v>
      </c>
      <c r="J135" s="144">
        <v>5000000</v>
      </c>
      <c r="K135" s="144">
        <v>5000000</v>
      </c>
      <c r="L135" s="145" t="s">
        <v>1041</v>
      </c>
      <c r="M135" s="145" t="s">
        <v>183</v>
      </c>
      <c r="N135" s="145" t="s">
        <v>238</v>
      </c>
      <c r="O135" s="145" t="s">
        <v>1042</v>
      </c>
      <c r="P135" s="145" t="s">
        <v>1043</v>
      </c>
      <c r="Q135" s="145" t="s">
        <v>73</v>
      </c>
    </row>
    <row r="136" spans="1:22" ht="146.25">
      <c r="A136" s="170">
        <v>111</v>
      </c>
      <c r="B136" s="141">
        <v>9936123004</v>
      </c>
      <c r="C136" s="146" t="s">
        <v>1044</v>
      </c>
      <c r="D136" s="142" t="s">
        <v>1045</v>
      </c>
      <c r="E136" s="142"/>
      <c r="F136" s="143"/>
      <c r="G136" s="143">
        <v>1088</v>
      </c>
      <c r="H136" s="144">
        <v>500000</v>
      </c>
      <c r="I136" s="143">
        <f>VLOOKUP(B136,'[1]CAP FDI'!$B$8:$L$154,11,0)</f>
        <v>500000</v>
      </c>
      <c r="J136" s="144">
        <v>180000</v>
      </c>
      <c r="K136" s="144">
        <v>180000</v>
      </c>
      <c r="L136" s="145" t="s">
        <v>1046</v>
      </c>
      <c r="M136" s="145" t="s">
        <v>36</v>
      </c>
      <c r="N136" s="145" t="s">
        <v>236</v>
      </c>
      <c r="O136" s="145" t="s">
        <v>1047</v>
      </c>
      <c r="P136" s="145" t="s">
        <v>1048</v>
      </c>
      <c r="Q136" s="145" t="s">
        <v>79</v>
      </c>
    </row>
    <row r="137" spans="1:22" ht="33.75">
      <c r="A137" s="170">
        <v>112</v>
      </c>
      <c r="B137" s="141">
        <v>8708842453</v>
      </c>
      <c r="C137" s="146" t="s">
        <v>1049</v>
      </c>
      <c r="D137" s="142" t="s">
        <v>1050</v>
      </c>
      <c r="E137" s="142"/>
      <c r="F137" s="143"/>
      <c r="G137" s="143">
        <v>2000</v>
      </c>
      <c r="H137" s="144">
        <v>900000</v>
      </c>
      <c r="I137" s="143">
        <f>VLOOKUP(B137,'[1]CAP FDI'!$B$8:$L$154,11,0)</f>
        <v>900000</v>
      </c>
      <c r="J137" s="144">
        <v>800000</v>
      </c>
      <c r="K137" s="144">
        <v>800000</v>
      </c>
      <c r="L137" s="145" t="s">
        <v>1051</v>
      </c>
      <c r="M137" s="145" t="s">
        <v>36</v>
      </c>
      <c r="N137" s="145" t="s">
        <v>696</v>
      </c>
      <c r="O137" s="145" t="s">
        <v>1052</v>
      </c>
      <c r="P137" s="145" t="s">
        <v>1053</v>
      </c>
      <c r="Q137" s="145" t="s">
        <v>79</v>
      </c>
    </row>
    <row r="138" spans="1:22" ht="45">
      <c r="A138" s="170">
        <v>113</v>
      </c>
      <c r="B138" s="141">
        <v>4386098435</v>
      </c>
      <c r="C138" s="146" t="s">
        <v>1049</v>
      </c>
      <c r="D138" s="142" t="s">
        <v>1054</v>
      </c>
      <c r="E138" s="142"/>
      <c r="F138" s="143"/>
      <c r="G138" s="143">
        <v>2730</v>
      </c>
      <c r="H138" s="144">
        <v>2000000</v>
      </c>
      <c r="I138" s="143">
        <f>VLOOKUP(B138,'[1]CAP FDI'!$B$8:$L$154,11,0)</f>
        <v>2000000</v>
      </c>
      <c r="J138" s="144">
        <v>2000000</v>
      </c>
      <c r="K138" s="144">
        <v>2000000</v>
      </c>
      <c r="L138" s="145" t="s">
        <v>1055</v>
      </c>
      <c r="M138" s="145" t="s">
        <v>36</v>
      </c>
      <c r="N138" s="145" t="s">
        <v>337</v>
      </c>
      <c r="O138" s="145" t="s">
        <v>1056</v>
      </c>
      <c r="P138" s="145" t="s">
        <v>1057</v>
      </c>
      <c r="Q138" s="145" t="s">
        <v>79</v>
      </c>
    </row>
    <row r="139" spans="1:22" ht="67.5">
      <c r="A139" s="170">
        <v>114</v>
      </c>
      <c r="B139" s="141">
        <v>7652931100</v>
      </c>
      <c r="C139" s="146" t="s">
        <v>1058</v>
      </c>
      <c r="D139" s="142" t="s">
        <v>1059</v>
      </c>
      <c r="E139" s="142"/>
      <c r="F139" s="143"/>
      <c r="G139" s="143">
        <v>4455.6000000000004</v>
      </c>
      <c r="H139" s="144">
        <v>3800000</v>
      </c>
      <c r="I139" s="143">
        <f>VLOOKUP(B139,'[1]CAP FDI'!$B$8:$L$154,11,0)</f>
        <v>3800000</v>
      </c>
      <c r="J139" s="144">
        <v>3800000</v>
      </c>
      <c r="K139" s="144">
        <v>3800000</v>
      </c>
      <c r="L139" s="145" t="s">
        <v>1060</v>
      </c>
      <c r="M139" s="145" t="s">
        <v>36</v>
      </c>
      <c r="N139" s="145" t="s">
        <v>200</v>
      </c>
      <c r="O139" s="145" t="s">
        <v>1061</v>
      </c>
      <c r="P139" s="145" t="s">
        <v>1062</v>
      </c>
      <c r="Q139" s="145" t="s">
        <v>524</v>
      </c>
    </row>
    <row r="140" spans="1:22" ht="15.75">
      <c r="H140" s="155"/>
      <c r="I140" s="148"/>
      <c r="J140" s="155"/>
      <c r="K140" s="155"/>
      <c r="L140" s="156"/>
      <c r="M140" s="157"/>
      <c r="N140" s="158"/>
      <c r="O140" s="158"/>
      <c r="P140" s="156"/>
      <c r="Q140" s="159"/>
      <c r="R140" s="156"/>
      <c r="S140" s="160"/>
      <c r="T140" s="156"/>
      <c r="U140" s="156"/>
      <c r="V140" s="156"/>
    </row>
    <row r="141" spans="1:22">
      <c r="H141" s="162"/>
      <c r="I141" s="163"/>
      <c r="J141" s="164"/>
      <c r="K141" s="164"/>
      <c r="L141" s="165"/>
      <c r="M141" s="166"/>
      <c r="N141" s="165"/>
      <c r="O141" s="165"/>
      <c r="P141" s="167"/>
      <c r="Q141" s="165"/>
      <c r="R141" s="165"/>
      <c r="S141" s="168"/>
      <c r="T141" s="169"/>
      <c r="U141" s="161"/>
      <c r="V141" s="161"/>
    </row>
    <row r="142" spans="1:22">
      <c r="H142" s="162"/>
      <c r="I142" s="163"/>
      <c r="J142" s="164"/>
      <c r="K142" s="164"/>
      <c r="L142" s="165"/>
      <c r="M142" s="166"/>
      <c r="N142" s="165"/>
      <c r="O142" s="165"/>
      <c r="P142" s="167"/>
      <c r="Q142" s="165"/>
      <c r="R142" s="165"/>
      <c r="S142" s="168"/>
      <c r="T142" s="169"/>
      <c r="U142" s="161"/>
      <c r="V142" s="161"/>
    </row>
    <row r="152" spans="9:9">
      <c r="I152" s="199"/>
    </row>
  </sheetData>
  <mergeCells count="18">
    <mergeCell ref="A1:C1"/>
    <mergeCell ref="A2:C2"/>
    <mergeCell ref="A3:Q3"/>
    <mergeCell ref="A4:Q4"/>
    <mergeCell ref="A6:A7"/>
    <mergeCell ref="B8:C8"/>
    <mergeCell ref="O6:Q6"/>
    <mergeCell ref="I6:K6"/>
    <mergeCell ref="L6:L7"/>
    <mergeCell ref="M6:M7"/>
    <mergeCell ref="N6:N7"/>
    <mergeCell ref="H6:H7"/>
    <mergeCell ref="D6:D7"/>
    <mergeCell ref="B6:B7"/>
    <mergeCell ref="C6:C7"/>
    <mergeCell ref="E6:E7"/>
    <mergeCell ref="G6:G7"/>
    <mergeCell ref="F6:F7"/>
  </mergeCells>
  <phoneticPr fontId="3" type="noConversion"/>
  <printOptions horizontalCentered="1"/>
  <pageMargins left="0.17" right="0.17" top="0.26" bottom="0.17" header="0.22" footer="0.16"/>
  <pageSetup paperSize="9" scale="46" fitToHeight="0" orientation="landscape"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topLeftCell="A142" zoomScaleNormal="100" workbookViewId="0">
      <selection activeCell="F145" sqref="F145"/>
    </sheetView>
  </sheetViews>
  <sheetFormatPr defaultRowHeight="15.75"/>
  <cols>
    <col min="1" max="1" width="7.42578125" style="135" bestFit="1" customWidth="1"/>
    <col min="2" max="2" width="22.7109375" style="22" customWidth="1"/>
    <col min="3" max="3" width="11.140625" style="23" bestFit="1" customWidth="1"/>
    <col min="4" max="4" width="20.85546875" style="23" customWidth="1"/>
    <col min="5" max="5" width="11.140625" style="23" customWidth="1"/>
    <col min="6" max="6" width="36.28515625" style="7" bestFit="1" customWidth="1"/>
    <col min="7" max="7" width="10.5703125" style="5" customWidth="1"/>
    <col min="8" max="8" width="17.7109375" style="5" bestFit="1" customWidth="1"/>
    <col min="9" max="9" width="19.42578125" style="6" bestFit="1" customWidth="1"/>
    <col min="10" max="10" width="22.42578125" style="55" customWidth="1"/>
    <col min="11" max="11" width="13.42578125" style="55" bestFit="1" customWidth="1"/>
    <col min="12" max="16384" width="9.140625" style="4"/>
  </cols>
  <sheetData>
    <row r="1" spans="1:11">
      <c r="A1" s="194" t="s">
        <v>4</v>
      </c>
      <c r="B1" s="194"/>
      <c r="C1" s="194"/>
      <c r="D1" s="134"/>
      <c r="E1" s="54"/>
      <c r="H1" s="6"/>
      <c r="I1" s="55"/>
      <c r="K1" s="7"/>
    </row>
    <row r="2" spans="1:11">
      <c r="A2" s="195" t="s">
        <v>5</v>
      </c>
      <c r="B2" s="195"/>
      <c r="C2" s="195"/>
      <c r="D2" s="135"/>
      <c r="E2" s="55"/>
      <c r="H2" s="6"/>
      <c r="I2" s="55"/>
      <c r="K2" s="7"/>
    </row>
    <row r="3" spans="1:11" ht="45" customHeight="1">
      <c r="A3" s="196" t="s">
        <v>23</v>
      </c>
      <c r="B3" s="197"/>
      <c r="C3" s="197"/>
      <c r="D3" s="197"/>
      <c r="E3" s="197"/>
      <c r="F3" s="197"/>
      <c r="G3" s="197"/>
      <c r="H3" s="197"/>
      <c r="I3" s="197"/>
      <c r="J3" s="197"/>
      <c r="K3" s="197"/>
    </row>
    <row r="4" spans="1:11" ht="18.75">
      <c r="A4" s="198" t="s">
        <v>855</v>
      </c>
      <c r="B4" s="198"/>
      <c r="C4" s="198"/>
      <c r="D4" s="198"/>
      <c r="E4" s="198"/>
      <c r="F4" s="198"/>
      <c r="G4" s="198"/>
      <c r="H4" s="198"/>
      <c r="I4" s="198"/>
      <c r="J4" s="198"/>
      <c r="K4" s="198"/>
    </row>
    <row r="5" spans="1:11" ht="12" customHeight="1">
      <c r="A5" s="134"/>
      <c r="B5" s="8"/>
      <c r="C5" s="9"/>
      <c r="D5" s="9"/>
      <c r="E5" s="9"/>
      <c r="J5" s="6"/>
    </row>
    <row r="6" spans="1:11" ht="31.5">
      <c r="A6" s="10" t="s">
        <v>12</v>
      </c>
      <c r="B6" s="11" t="s">
        <v>14</v>
      </c>
      <c r="C6" s="12" t="s">
        <v>13</v>
      </c>
      <c r="D6" s="12" t="s">
        <v>35</v>
      </c>
      <c r="E6" s="13" t="s">
        <v>25</v>
      </c>
      <c r="F6" s="172" t="s">
        <v>24</v>
      </c>
      <c r="G6" s="10" t="s">
        <v>26</v>
      </c>
      <c r="H6" s="10" t="s">
        <v>11</v>
      </c>
      <c r="I6" s="10" t="s">
        <v>21</v>
      </c>
      <c r="J6" s="10" t="s">
        <v>27</v>
      </c>
      <c r="K6" s="14" t="s">
        <v>28</v>
      </c>
    </row>
    <row r="7" spans="1:11">
      <c r="A7" s="10">
        <f>A13+A8</f>
        <v>134</v>
      </c>
      <c r="B7" s="11" t="s">
        <v>9</v>
      </c>
      <c r="C7" s="12"/>
      <c r="D7" s="12"/>
      <c r="E7" s="12"/>
      <c r="F7" s="172"/>
      <c r="G7" s="10"/>
      <c r="H7" s="10"/>
      <c r="I7" s="10"/>
      <c r="J7" s="15">
        <f>J8+J13</f>
        <v>927204596.80000007</v>
      </c>
      <c r="K7" s="14"/>
    </row>
    <row r="8" spans="1:11">
      <c r="A8" s="16">
        <f>COUNT(A9:A11)</f>
        <v>3</v>
      </c>
      <c r="B8" s="20" t="s">
        <v>34</v>
      </c>
      <c r="C8" s="18"/>
      <c r="D8" s="18"/>
      <c r="E8" s="18"/>
      <c r="F8" s="173"/>
      <c r="G8" s="16"/>
      <c r="H8" s="16"/>
      <c r="I8" s="16"/>
      <c r="J8" s="19">
        <f>SUM(J9:J11)</f>
        <v>2908911</v>
      </c>
      <c r="K8" s="20"/>
    </row>
    <row r="9" spans="1:11" s="53" customFormat="1" ht="56.25" customHeight="1">
      <c r="A9" s="56">
        <v>1</v>
      </c>
      <c r="B9" s="56" t="s">
        <v>453</v>
      </c>
      <c r="C9" s="57">
        <v>33246</v>
      </c>
      <c r="D9" s="58" t="s">
        <v>453</v>
      </c>
      <c r="E9" s="58">
        <v>43530</v>
      </c>
      <c r="F9" s="174" t="s">
        <v>454</v>
      </c>
      <c r="G9" s="78">
        <v>6</v>
      </c>
      <c r="H9" s="75" t="s">
        <v>157</v>
      </c>
      <c r="I9" s="78" t="s">
        <v>455</v>
      </c>
      <c r="J9" s="75">
        <v>749000</v>
      </c>
      <c r="K9" s="75">
        <v>609173805</v>
      </c>
    </row>
    <row r="10" spans="1:11" s="53" customFormat="1" ht="56.25" customHeight="1">
      <c r="A10" s="56">
        <v>2</v>
      </c>
      <c r="B10" s="56">
        <v>1008156007</v>
      </c>
      <c r="C10" s="57">
        <v>38819</v>
      </c>
      <c r="D10" s="58">
        <v>1008156007</v>
      </c>
      <c r="E10" s="58">
        <v>43775</v>
      </c>
      <c r="F10" s="174" t="s">
        <v>456</v>
      </c>
      <c r="G10" s="78">
        <v>2</v>
      </c>
      <c r="H10" s="75" t="s">
        <v>457</v>
      </c>
      <c r="I10" s="78" t="s">
        <v>458</v>
      </c>
      <c r="J10" s="75">
        <v>1769911</v>
      </c>
      <c r="K10" s="75">
        <v>184720000</v>
      </c>
    </row>
    <row r="11" spans="1:11" ht="15" customHeight="1">
      <c r="A11" s="123">
        <v>3</v>
      </c>
      <c r="B11" s="56">
        <v>472042000004</v>
      </c>
      <c r="C11" s="57" t="s">
        <v>903</v>
      </c>
      <c r="D11" s="133" t="s">
        <v>904</v>
      </c>
      <c r="E11" s="57" t="s">
        <v>874</v>
      </c>
      <c r="F11" s="174" t="s">
        <v>905</v>
      </c>
      <c r="G11" s="75">
        <v>2</v>
      </c>
      <c r="H11" s="75" t="s">
        <v>73</v>
      </c>
      <c r="I11" s="78" t="s">
        <v>859</v>
      </c>
      <c r="J11" s="75">
        <v>390000</v>
      </c>
      <c r="K11" s="75">
        <v>1290000</v>
      </c>
    </row>
    <row r="12" spans="1:11" ht="15" customHeight="1">
      <c r="A12" s="123"/>
      <c r="B12" s="56"/>
      <c r="C12" s="57"/>
      <c r="D12" s="133"/>
      <c r="E12" s="57"/>
      <c r="F12" s="174"/>
      <c r="G12" s="75"/>
      <c r="H12" s="75"/>
      <c r="I12" s="78"/>
      <c r="J12" s="75"/>
      <c r="K12" s="75"/>
    </row>
    <row r="13" spans="1:11">
      <c r="A13" s="16">
        <f>A14</f>
        <v>131</v>
      </c>
      <c r="B13" s="20" t="s">
        <v>32</v>
      </c>
      <c r="C13" s="20"/>
      <c r="D13" s="20"/>
      <c r="E13" s="21"/>
      <c r="F13" s="17"/>
      <c r="G13" s="16"/>
      <c r="H13" s="16"/>
      <c r="I13" s="16"/>
      <c r="J13" s="19">
        <f>J14</f>
        <v>924295685.80000007</v>
      </c>
      <c r="K13" s="20"/>
    </row>
    <row r="14" spans="1:11">
      <c r="A14" s="16">
        <f>COUNT(A15:A145)</f>
        <v>131</v>
      </c>
      <c r="B14" s="20" t="s">
        <v>33</v>
      </c>
      <c r="C14" s="20"/>
      <c r="D14" s="20"/>
      <c r="E14" s="21"/>
      <c r="F14" s="17"/>
      <c r="G14" s="16"/>
      <c r="H14" s="16"/>
      <c r="I14" s="16"/>
      <c r="J14" s="19">
        <f>SUM(J15:J145)</f>
        <v>924295685.80000007</v>
      </c>
      <c r="K14" s="20"/>
    </row>
    <row r="15" spans="1:11" s="53" customFormat="1" ht="60" customHeight="1">
      <c r="A15" s="86">
        <v>1</v>
      </c>
      <c r="B15" s="90" t="s">
        <v>80</v>
      </c>
      <c r="C15" s="91" t="s">
        <v>81</v>
      </c>
      <c r="D15" s="90" t="s">
        <v>82</v>
      </c>
      <c r="E15" s="88">
        <v>43586</v>
      </c>
      <c r="F15" s="175" t="s">
        <v>83</v>
      </c>
      <c r="G15" s="85">
        <v>3</v>
      </c>
      <c r="H15" s="86" t="s">
        <v>65</v>
      </c>
      <c r="I15" s="86" t="s">
        <v>84</v>
      </c>
      <c r="J15" s="87">
        <v>15623</v>
      </c>
      <c r="K15" s="87">
        <v>206099</v>
      </c>
    </row>
    <row r="16" spans="1:11" s="53" customFormat="1" ht="60" customHeight="1">
      <c r="A16" s="86">
        <v>2</v>
      </c>
      <c r="B16" s="90" t="s">
        <v>85</v>
      </c>
      <c r="C16" s="91" t="s">
        <v>86</v>
      </c>
      <c r="D16" s="90">
        <v>7653110166</v>
      </c>
      <c r="E16" s="88">
        <v>43709</v>
      </c>
      <c r="F16" s="175" t="s">
        <v>87</v>
      </c>
      <c r="G16" s="85">
        <v>6</v>
      </c>
      <c r="H16" s="86" t="s">
        <v>65</v>
      </c>
      <c r="I16" s="86" t="s">
        <v>88</v>
      </c>
      <c r="J16" s="87">
        <v>8600000</v>
      </c>
      <c r="K16" s="87">
        <v>18600000</v>
      </c>
    </row>
    <row r="17" spans="1:11" s="53" customFormat="1" ht="60" customHeight="1">
      <c r="A17" s="86">
        <v>3</v>
      </c>
      <c r="B17" s="90">
        <v>47204300120</v>
      </c>
      <c r="C17" s="91" t="s">
        <v>89</v>
      </c>
      <c r="D17" s="90">
        <v>6576523382</v>
      </c>
      <c r="E17" s="88" t="s">
        <v>52</v>
      </c>
      <c r="F17" s="175" t="s">
        <v>90</v>
      </c>
      <c r="G17" s="85">
        <v>7</v>
      </c>
      <c r="H17" s="86" t="s">
        <v>65</v>
      </c>
      <c r="I17" s="86" t="s">
        <v>84</v>
      </c>
      <c r="J17" s="87">
        <v>300000</v>
      </c>
      <c r="K17" s="87">
        <v>1300000</v>
      </c>
    </row>
    <row r="18" spans="1:11" s="53" customFormat="1" ht="60" customHeight="1">
      <c r="A18" s="86">
        <v>4</v>
      </c>
      <c r="B18" s="90" t="s">
        <v>91</v>
      </c>
      <c r="C18" s="91" t="s">
        <v>92</v>
      </c>
      <c r="D18" s="90" t="s">
        <v>91</v>
      </c>
      <c r="E18" s="88" t="s">
        <v>52</v>
      </c>
      <c r="F18" s="175" t="s">
        <v>93</v>
      </c>
      <c r="G18" s="85">
        <v>1</v>
      </c>
      <c r="H18" s="86" t="s">
        <v>73</v>
      </c>
      <c r="I18" s="86" t="s">
        <v>94</v>
      </c>
      <c r="J18" s="87">
        <v>19000000</v>
      </c>
      <c r="K18" s="87">
        <v>31500000</v>
      </c>
    </row>
    <row r="19" spans="1:11" s="53" customFormat="1" ht="60" customHeight="1">
      <c r="A19" s="86">
        <v>5</v>
      </c>
      <c r="B19" s="90" t="s">
        <v>137</v>
      </c>
      <c r="C19" s="91" t="s">
        <v>138</v>
      </c>
      <c r="D19" s="90" t="s">
        <v>138</v>
      </c>
      <c r="E19" s="88" t="s">
        <v>139</v>
      </c>
      <c r="F19" s="175" t="s">
        <v>140</v>
      </c>
      <c r="G19" s="85">
        <v>1</v>
      </c>
      <c r="H19" s="86" t="s">
        <v>65</v>
      </c>
      <c r="I19" s="86" t="s">
        <v>141</v>
      </c>
      <c r="J19" s="87">
        <v>8000000</v>
      </c>
      <c r="K19" s="87">
        <v>28000000</v>
      </c>
    </row>
    <row r="20" spans="1:11" s="53" customFormat="1" ht="60" customHeight="1">
      <c r="A20" s="86">
        <v>6</v>
      </c>
      <c r="B20" s="90" t="s">
        <v>142</v>
      </c>
      <c r="C20" s="91" t="s">
        <v>143</v>
      </c>
      <c r="D20" s="90" t="s">
        <v>144</v>
      </c>
      <c r="E20" s="88" t="s">
        <v>145</v>
      </c>
      <c r="F20" s="175" t="s">
        <v>146</v>
      </c>
      <c r="G20" s="85">
        <v>5</v>
      </c>
      <c r="H20" s="86" t="s">
        <v>73</v>
      </c>
      <c r="I20" s="86" t="s">
        <v>147</v>
      </c>
      <c r="J20" s="87">
        <v>2700000</v>
      </c>
      <c r="K20" s="87">
        <v>11600000</v>
      </c>
    </row>
    <row r="21" spans="1:11" s="53" customFormat="1" ht="60" customHeight="1">
      <c r="A21" s="86">
        <v>7</v>
      </c>
      <c r="B21" s="90" t="s">
        <v>148</v>
      </c>
      <c r="C21" s="91" t="s">
        <v>149</v>
      </c>
      <c r="D21" s="90" t="s">
        <v>150</v>
      </c>
      <c r="E21" s="88" t="s">
        <v>108</v>
      </c>
      <c r="F21" s="175" t="s">
        <v>151</v>
      </c>
      <c r="G21" s="85">
        <v>9</v>
      </c>
      <c r="H21" s="86" t="s">
        <v>65</v>
      </c>
      <c r="I21" s="86" t="s">
        <v>84</v>
      </c>
      <c r="J21" s="87">
        <v>1000000</v>
      </c>
      <c r="K21" s="87">
        <v>12000000</v>
      </c>
    </row>
    <row r="22" spans="1:11" s="53" customFormat="1" ht="60" customHeight="1">
      <c r="A22" s="86">
        <v>8</v>
      </c>
      <c r="B22" s="90" t="s">
        <v>152</v>
      </c>
      <c r="C22" s="91" t="s">
        <v>153</v>
      </c>
      <c r="D22" s="90" t="s">
        <v>154</v>
      </c>
      <c r="E22" s="88" t="s">
        <v>155</v>
      </c>
      <c r="F22" s="175" t="s">
        <v>156</v>
      </c>
      <c r="G22" s="85">
        <v>13</v>
      </c>
      <c r="H22" s="86" t="s">
        <v>157</v>
      </c>
      <c r="I22" s="86" t="s">
        <v>147</v>
      </c>
      <c r="J22" s="87">
        <v>739700</v>
      </c>
      <c r="K22" s="87">
        <v>127022353</v>
      </c>
    </row>
    <row r="23" spans="1:11" s="53" customFormat="1" ht="60" customHeight="1">
      <c r="A23" s="86">
        <v>9</v>
      </c>
      <c r="B23" s="90" t="s">
        <v>158</v>
      </c>
      <c r="C23" s="91">
        <v>43049</v>
      </c>
      <c r="D23" s="90" t="s">
        <v>158</v>
      </c>
      <c r="E23" s="88">
        <v>43467</v>
      </c>
      <c r="F23" s="175" t="s">
        <v>159</v>
      </c>
      <c r="G23" s="85">
        <v>9</v>
      </c>
      <c r="H23" s="86" t="s">
        <v>79</v>
      </c>
      <c r="I23" s="86" t="s">
        <v>160</v>
      </c>
      <c r="J23" s="87">
        <v>1007162</v>
      </c>
      <c r="K23" s="87">
        <v>3707162</v>
      </c>
    </row>
    <row r="24" spans="1:11" s="53" customFormat="1" ht="60" customHeight="1">
      <c r="A24" s="86">
        <v>10</v>
      </c>
      <c r="B24" s="90" t="s">
        <v>242</v>
      </c>
      <c r="C24" s="91">
        <v>43556</v>
      </c>
      <c r="D24" s="90" t="s">
        <v>242</v>
      </c>
      <c r="E24" s="88" t="s">
        <v>243</v>
      </c>
      <c r="F24" s="175" t="s">
        <v>244</v>
      </c>
      <c r="G24" s="85">
        <v>12</v>
      </c>
      <c r="H24" s="86" t="s">
        <v>73</v>
      </c>
      <c r="I24" s="86" t="s">
        <v>245</v>
      </c>
      <c r="J24" s="87">
        <v>10000000</v>
      </c>
      <c r="K24" s="87">
        <v>35000000</v>
      </c>
    </row>
    <row r="25" spans="1:11" s="53" customFormat="1" ht="60" customHeight="1">
      <c r="A25" s="86">
        <v>11</v>
      </c>
      <c r="B25" s="90" t="s">
        <v>246</v>
      </c>
      <c r="C25" s="91" t="s">
        <v>247</v>
      </c>
      <c r="D25" s="90" t="s">
        <v>246</v>
      </c>
      <c r="E25" s="88" t="s">
        <v>243</v>
      </c>
      <c r="F25" s="175" t="s">
        <v>248</v>
      </c>
      <c r="G25" s="85">
        <v>3</v>
      </c>
      <c r="H25" s="86" t="s">
        <v>124</v>
      </c>
      <c r="I25" s="86" t="s">
        <v>29</v>
      </c>
      <c r="J25" s="87">
        <v>500000</v>
      </c>
      <c r="K25" s="87">
        <v>5500000</v>
      </c>
    </row>
    <row r="26" spans="1:11" s="53" customFormat="1" ht="60" customHeight="1">
      <c r="A26" s="86">
        <v>12</v>
      </c>
      <c r="B26" s="90" t="s">
        <v>249</v>
      </c>
      <c r="C26" s="91">
        <v>38413</v>
      </c>
      <c r="D26" s="90" t="s">
        <v>250</v>
      </c>
      <c r="E26" s="88" t="s">
        <v>243</v>
      </c>
      <c r="F26" s="175" t="s">
        <v>251</v>
      </c>
      <c r="G26" s="85">
        <v>6</v>
      </c>
      <c r="H26" s="86" t="s">
        <v>252</v>
      </c>
      <c r="I26" s="86" t="s">
        <v>253</v>
      </c>
      <c r="J26" s="87">
        <v>500000</v>
      </c>
      <c r="K26" s="87">
        <v>2150000</v>
      </c>
    </row>
    <row r="27" spans="1:11" s="53" customFormat="1" ht="60" customHeight="1">
      <c r="A27" s="86">
        <v>13</v>
      </c>
      <c r="B27" s="90" t="s">
        <v>254</v>
      </c>
      <c r="C27" s="91" t="s">
        <v>255</v>
      </c>
      <c r="D27" s="90" t="s">
        <v>254</v>
      </c>
      <c r="E27" s="88" t="s">
        <v>256</v>
      </c>
      <c r="F27" s="175" t="s">
        <v>257</v>
      </c>
      <c r="G27" s="85">
        <v>3</v>
      </c>
      <c r="H27" s="86" t="s">
        <v>73</v>
      </c>
      <c r="I27" s="86" t="s">
        <v>94</v>
      </c>
      <c r="J27" s="87">
        <v>50000000</v>
      </c>
      <c r="K27" s="87">
        <v>90000000</v>
      </c>
    </row>
    <row r="28" spans="1:11" s="53" customFormat="1" ht="60" customHeight="1">
      <c r="A28" s="86">
        <v>14</v>
      </c>
      <c r="B28" s="90" t="s">
        <v>258</v>
      </c>
      <c r="C28" s="91" t="s">
        <v>259</v>
      </c>
      <c r="D28" s="90" t="s">
        <v>260</v>
      </c>
      <c r="E28" s="88" t="s">
        <v>261</v>
      </c>
      <c r="F28" s="175" t="s">
        <v>262</v>
      </c>
      <c r="G28" s="85">
        <v>16</v>
      </c>
      <c r="H28" s="86" t="s">
        <v>30</v>
      </c>
      <c r="I28" s="86" t="s">
        <v>237</v>
      </c>
      <c r="J28" s="87">
        <v>92727000</v>
      </c>
      <c r="K28" s="87">
        <v>1625650000</v>
      </c>
    </row>
    <row r="29" spans="1:11" s="53" customFormat="1" ht="60" customHeight="1">
      <c r="A29" s="86">
        <v>15</v>
      </c>
      <c r="B29" s="90" t="s">
        <v>263</v>
      </c>
      <c r="C29" s="91" t="s">
        <v>264</v>
      </c>
      <c r="D29" s="90" t="s">
        <v>263</v>
      </c>
      <c r="E29" s="88" t="s">
        <v>265</v>
      </c>
      <c r="F29" s="175" t="s">
        <v>266</v>
      </c>
      <c r="G29" s="85">
        <v>5</v>
      </c>
      <c r="H29" s="86" t="s">
        <v>207</v>
      </c>
      <c r="I29" s="86" t="s">
        <v>267</v>
      </c>
      <c r="J29" s="87">
        <v>10000000</v>
      </c>
      <c r="K29" s="87">
        <v>20000000</v>
      </c>
    </row>
    <row r="30" spans="1:11" s="53" customFormat="1" ht="60" customHeight="1">
      <c r="A30" s="86">
        <v>16</v>
      </c>
      <c r="B30" s="90" t="s">
        <v>268</v>
      </c>
      <c r="C30" s="91">
        <v>39570</v>
      </c>
      <c r="D30" s="90" t="s">
        <v>269</v>
      </c>
      <c r="E30" s="88" t="s">
        <v>270</v>
      </c>
      <c r="F30" s="175" t="s">
        <v>271</v>
      </c>
      <c r="G30" s="85">
        <v>6</v>
      </c>
      <c r="H30" s="86" t="s">
        <v>73</v>
      </c>
      <c r="I30" s="86" t="s">
        <v>272</v>
      </c>
      <c r="J30" s="87">
        <v>2000000</v>
      </c>
      <c r="K30" s="87">
        <v>9500000</v>
      </c>
    </row>
    <row r="31" spans="1:11" s="53" customFormat="1" ht="60" customHeight="1">
      <c r="A31" s="86">
        <v>17</v>
      </c>
      <c r="B31" s="90" t="s">
        <v>273</v>
      </c>
      <c r="C31" s="91">
        <v>43444</v>
      </c>
      <c r="D31" s="90" t="s">
        <v>274</v>
      </c>
      <c r="E31" s="88" t="s">
        <v>270</v>
      </c>
      <c r="F31" s="175" t="s">
        <v>275</v>
      </c>
      <c r="G31" s="85">
        <v>1</v>
      </c>
      <c r="H31" s="86" t="s">
        <v>73</v>
      </c>
      <c r="I31" s="86" t="s">
        <v>200</v>
      </c>
      <c r="J31" s="87">
        <v>15000000</v>
      </c>
      <c r="K31" s="87">
        <v>25000000</v>
      </c>
    </row>
    <row r="32" spans="1:11" s="53" customFormat="1" ht="60" customHeight="1">
      <c r="A32" s="86">
        <v>18</v>
      </c>
      <c r="B32" s="90" t="s">
        <v>276</v>
      </c>
      <c r="C32" s="91">
        <v>35165</v>
      </c>
      <c r="D32" s="90" t="s">
        <v>277</v>
      </c>
      <c r="E32" s="88">
        <v>43619</v>
      </c>
      <c r="F32" s="175" t="s">
        <v>278</v>
      </c>
      <c r="G32" s="85">
        <v>12</v>
      </c>
      <c r="H32" s="86" t="s">
        <v>73</v>
      </c>
      <c r="I32" s="86" t="s">
        <v>147</v>
      </c>
      <c r="J32" s="87">
        <v>1715000</v>
      </c>
      <c r="K32" s="87">
        <v>11215000</v>
      </c>
    </row>
    <row r="33" spans="1:11" s="53" customFormat="1" ht="60" customHeight="1">
      <c r="A33" s="86">
        <v>19</v>
      </c>
      <c r="B33" s="90" t="s">
        <v>279</v>
      </c>
      <c r="C33" s="91" t="s">
        <v>280</v>
      </c>
      <c r="D33" s="90" t="s">
        <v>279</v>
      </c>
      <c r="E33" s="88">
        <v>43619</v>
      </c>
      <c r="F33" s="175" t="s">
        <v>281</v>
      </c>
      <c r="G33" s="85">
        <v>1</v>
      </c>
      <c r="H33" s="86" t="s">
        <v>65</v>
      </c>
      <c r="I33" s="86" t="s">
        <v>84</v>
      </c>
      <c r="J33" s="87">
        <v>200000</v>
      </c>
      <c r="K33" s="87">
        <v>600000</v>
      </c>
    </row>
    <row r="34" spans="1:11" s="53" customFormat="1" ht="60" customHeight="1">
      <c r="A34" s="86">
        <v>20</v>
      </c>
      <c r="B34" s="90" t="s">
        <v>282</v>
      </c>
      <c r="C34" s="91" t="s">
        <v>283</v>
      </c>
      <c r="D34" s="90" t="s">
        <v>284</v>
      </c>
      <c r="E34" s="88">
        <v>43619</v>
      </c>
      <c r="F34" s="175" t="s">
        <v>285</v>
      </c>
      <c r="G34" s="85">
        <v>3</v>
      </c>
      <c r="H34" s="86" t="s">
        <v>30</v>
      </c>
      <c r="I34" s="86" t="s">
        <v>286</v>
      </c>
      <c r="J34" s="87">
        <v>4500000</v>
      </c>
      <c r="K34" s="87">
        <v>7500000</v>
      </c>
    </row>
    <row r="35" spans="1:11" s="66" customFormat="1" ht="60" customHeight="1">
      <c r="A35" s="86">
        <v>21</v>
      </c>
      <c r="B35" s="90" t="s">
        <v>287</v>
      </c>
      <c r="C35" s="91" t="s">
        <v>288</v>
      </c>
      <c r="D35" s="90" t="s">
        <v>287</v>
      </c>
      <c r="E35" s="91" t="s">
        <v>289</v>
      </c>
      <c r="F35" s="175" t="s">
        <v>290</v>
      </c>
      <c r="G35" s="85">
        <v>1</v>
      </c>
      <c r="H35" s="86" t="s">
        <v>65</v>
      </c>
      <c r="I35" s="86" t="s">
        <v>84</v>
      </c>
      <c r="J35" s="87">
        <v>336000</v>
      </c>
      <c r="K35" s="87">
        <v>600000</v>
      </c>
    </row>
    <row r="36" spans="1:11" s="66" customFormat="1" ht="60" customHeight="1">
      <c r="A36" s="86">
        <v>22</v>
      </c>
      <c r="B36" s="90" t="s">
        <v>291</v>
      </c>
      <c r="C36" s="91" t="s">
        <v>292</v>
      </c>
      <c r="D36" s="90" t="s">
        <v>291</v>
      </c>
      <c r="E36" s="88" t="s">
        <v>186</v>
      </c>
      <c r="F36" s="175" t="s">
        <v>293</v>
      </c>
      <c r="G36" s="85">
        <v>1</v>
      </c>
      <c r="H36" s="86" t="s">
        <v>207</v>
      </c>
      <c r="I36" s="86" t="s">
        <v>272</v>
      </c>
      <c r="J36" s="87">
        <v>1000000</v>
      </c>
      <c r="K36" s="87">
        <v>1500000</v>
      </c>
    </row>
    <row r="37" spans="1:11" s="66" customFormat="1" ht="60" customHeight="1">
      <c r="A37" s="101">
        <v>23</v>
      </c>
      <c r="B37" s="181" t="s">
        <v>294</v>
      </c>
      <c r="C37" s="99" t="s">
        <v>295</v>
      </c>
      <c r="D37" s="181" t="s">
        <v>296</v>
      </c>
      <c r="E37" s="84" t="s">
        <v>297</v>
      </c>
      <c r="F37" s="176" t="s">
        <v>298</v>
      </c>
      <c r="G37" s="102">
        <v>12</v>
      </c>
      <c r="H37" s="86" t="s">
        <v>65</v>
      </c>
      <c r="I37" s="86" t="s">
        <v>84</v>
      </c>
      <c r="J37" s="87">
        <v>70000000</v>
      </c>
      <c r="K37" s="87">
        <v>282000000</v>
      </c>
    </row>
    <row r="38" spans="1:11" s="66" customFormat="1" ht="60" customHeight="1">
      <c r="A38" s="92">
        <v>24</v>
      </c>
      <c r="B38" s="93" t="s">
        <v>299</v>
      </c>
      <c r="C38" s="94" t="s">
        <v>300</v>
      </c>
      <c r="D38" s="93" t="s">
        <v>299</v>
      </c>
      <c r="E38" s="94" t="s">
        <v>297</v>
      </c>
      <c r="F38" s="177" t="s">
        <v>301</v>
      </c>
      <c r="G38" s="95">
        <v>9</v>
      </c>
      <c r="H38" s="86" t="s">
        <v>302</v>
      </c>
      <c r="I38" s="86" t="s">
        <v>29</v>
      </c>
      <c r="J38" s="87">
        <v>3200000</v>
      </c>
      <c r="K38" s="87">
        <v>8000000</v>
      </c>
    </row>
    <row r="39" spans="1:11" s="66" customFormat="1" ht="60" customHeight="1">
      <c r="A39" s="101">
        <v>25</v>
      </c>
      <c r="B39" s="181" t="s">
        <v>303</v>
      </c>
      <c r="C39" s="99" t="s">
        <v>304</v>
      </c>
      <c r="D39" s="181" t="s">
        <v>305</v>
      </c>
      <c r="E39" s="84" t="s">
        <v>297</v>
      </c>
      <c r="F39" s="176" t="s">
        <v>306</v>
      </c>
      <c r="G39" s="85">
        <v>7</v>
      </c>
      <c r="H39" s="86" t="s">
        <v>73</v>
      </c>
      <c r="I39" s="86" t="s">
        <v>177</v>
      </c>
      <c r="J39" s="87">
        <v>150000</v>
      </c>
      <c r="K39" s="87">
        <v>15150000</v>
      </c>
    </row>
    <row r="40" spans="1:11" s="66" customFormat="1" ht="60" customHeight="1">
      <c r="A40" s="101">
        <v>26</v>
      </c>
      <c r="B40" s="181" t="s">
        <v>307</v>
      </c>
      <c r="C40" s="99" t="s">
        <v>308</v>
      </c>
      <c r="D40" s="181" t="s">
        <v>309</v>
      </c>
      <c r="E40" s="84" t="s">
        <v>310</v>
      </c>
      <c r="F40" s="176" t="s">
        <v>311</v>
      </c>
      <c r="G40" s="102">
        <v>7</v>
      </c>
      <c r="H40" s="86" t="s">
        <v>73</v>
      </c>
      <c r="I40" s="86" t="s">
        <v>272</v>
      </c>
      <c r="J40" s="87">
        <v>900000</v>
      </c>
      <c r="K40" s="87">
        <v>2400000</v>
      </c>
    </row>
    <row r="41" spans="1:11" s="66" customFormat="1" ht="60" customHeight="1">
      <c r="A41" s="101">
        <v>27</v>
      </c>
      <c r="B41" s="181" t="s">
        <v>312</v>
      </c>
      <c r="C41" s="99" t="s">
        <v>313</v>
      </c>
      <c r="D41" s="181" t="s">
        <v>312</v>
      </c>
      <c r="E41" s="84" t="s">
        <v>314</v>
      </c>
      <c r="F41" s="176" t="s">
        <v>315</v>
      </c>
      <c r="G41" s="102">
        <v>2</v>
      </c>
      <c r="H41" s="86" t="s">
        <v>73</v>
      </c>
      <c r="I41" s="86" t="s">
        <v>200</v>
      </c>
      <c r="J41" s="87">
        <v>1000000</v>
      </c>
      <c r="K41" s="87">
        <v>6000000</v>
      </c>
    </row>
    <row r="42" spans="1:11" s="66" customFormat="1" ht="60" customHeight="1">
      <c r="A42" s="86">
        <v>28</v>
      </c>
      <c r="B42" s="90" t="s">
        <v>316</v>
      </c>
      <c r="C42" s="91" t="s">
        <v>317</v>
      </c>
      <c r="D42" s="90" t="s">
        <v>316</v>
      </c>
      <c r="E42" s="88" t="s">
        <v>318</v>
      </c>
      <c r="F42" s="175" t="s">
        <v>319</v>
      </c>
      <c r="G42" s="85">
        <v>1</v>
      </c>
      <c r="H42" s="96" t="s">
        <v>30</v>
      </c>
      <c r="I42" s="96" t="s">
        <v>31</v>
      </c>
      <c r="J42" s="87">
        <v>9780000</v>
      </c>
      <c r="K42" s="87">
        <v>15000000</v>
      </c>
    </row>
    <row r="43" spans="1:11" s="66" customFormat="1" ht="60" customHeight="1">
      <c r="A43" s="86">
        <v>29</v>
      </c>
      <c r="B43" s="90" t="s">
        <v>320</v>
      </c>
      <c r="C43" s="91" t="s">
        <v>321</v>
      </c>
      <c r="D43" s="90" t="s">
        <v>322</v>
      </c>
      <c r="E43" s="88">
        <v>43681</v>
      </c>
      <c r="F43" s="175" t="s">
        <v>323</v>
      </c>
      <c r="G43" s="85">
        <v>7</v>
      </c>
      <c r="H43" s="96" t="s">
        <v>65</v>
      </c>
      <c r="I43" s="96" t="s">
        <v>147</v>
      </c>
      <c r="J43" s="87">
        <v>60181281</v>
      </c>
      <c r="K43" s="87">
        <v>259000000</v>
      </c>
    </row>
    <row r="44" spans="1:11" s="66" customFormat="1" ht="60" customHeight="1">
      <c r="A44" s="86">
        <v>30</v>
      </c>
      <c r="B44" s="90" t="s">
        <v>324</v>
      </c>
      <c r="C44" s="91" t="s">
        <v>325</v>
      </c>
      <c r="D44" s="90" t="s">
        <v>326</v>
      </c>
      <c r="E44" s="88">
        <v>43742</v>
      </c>
      <c r="F44" s="175" t="s">
        <v>327</v>
      </c>
      <c r="G44" s="85">
        <v>7</v>
      </c>
      <c r="H44" s="96" t="s">
        <v>73</v>
      </c>
      <c r="I44" s="96" t="s">
        <v>328</v>
      </c>
      <c r="J44" s="87">
        <v>6200000</v>
      </c>
      <c r="K44" s="87">
        <v>16200000</v>
      </c>
    </row>
    <row r="45" spans="1:11" s="66" customFormat="1" ht="60" customHeight="1">
      <c r="A45" s="86">
        <v>31</v>
      </c>
      <c r="B45" s="90" t="s">
        <v>329</v>
      </c>
      <c r="C45" s="91" t="s">
        <v>330</v>
      </c>
      <c r="D45" s="90" t="s">
        <v>331</v>
      </c>
      <c r="E45" s="91">
        <v>42312</v>
      </c>
      <c r="F45" s="175" t="s">
        <v>332</v>
      </c>
      <c r="G45" s="85">
        <v>7</v>
      </c>
      <c r="H45" s="86" t="s">
        <v>30</v>
      </c>
      <c r="I45" s="86" t="s">
        <v>60</v>
      </c>
      <c r="J45" s="87">
        <v>25000000</v>
      </c>
      <c r="K45" s="87">
        <v>50000000</v>
      </c>
    </row>
    <row r="46" spans="1:11" s="66" customFormat="1" ht="60" customHeight="1">
      <c r="A46" s="86">
        <v>32</v>
      </c>
      <c r="B46" s="90" t="s">
        <v>333</v>
      </c>
      <c r="C46" s="91" t="s">
        <v>334</v>
      </c>
      <c r="D46" s="90" t="s">
        <v>333</v>
      </c>
      <c r="E46" s="88" t="s">
        <v>335</v>
      </c>
      <c r="F46" s="175" t="s">
        <v>336</v>
      </c>
      <c r="G46" s="85">
        <v>1</v>
      </c>
      <c r="H46" s="96" t="s">
        <v>73</v>
      </c>
      <c r="I46" s="96" t="s">
        <v>337</v>
      </c>
      <c r="J46" s="87">
        <v>800000</v>
      </c>
      <c r="K46" s="87">
        <v>1540000</v>
      </c>
    </row>
    <row r="47" spans="1:11" s="66" customFormat="1" ht="60" customHeight="1">
      <c r="A47" s="86">
        <v>33</v>
      </c>
      <c r="B47" s="90" t="s">
        <v>396</v>
      </c>
      <c r="C47" s="91">
        <v>43290</v>
      </c>
      <c r="D47" s="90" t="s">
        <v>396</v>
      </c>
      <c r="E47" s="91" t="s">
        <v>397</v>
      </c>
      <c r="F47" s="175" t="s">
        <v>398</v>
      </c>
      <c r="G47" s="85">
        <v>1</v>
      </c>
      <c r="H47" s="86" t="s">
        <v>79</v>
      </c>
      <c r="I47" s="86" t="s">
        <v>399</v>
      </c>
      <c r="J47" s="87">
        <v>601300</v>
      </c>
      <c r="K47" s="87">
        <v>1051300</v>
      </c>
    </row>
    <row r="48" spans="1:11" s="66" customFormat="1" ht="60" customHeight="1">
      <c r="A48" s="86">
        <v>34</v>
      </c>
      <c r="B48" s="89" t="s">
        <v>400</v>
      </c>
      <c r="C48" s="91" t="s">
        <v>401</v>
      </c>
      <c r="D48" s="90" t="s">
        <v>400</v>
      </c>
      <c r="E48" s="91" t="s">
        <v>402</v>
      </c>
      <c r="F48" s="175" t="s">
        <v>403</v>
      </c>
      <c r="G48" s="95">
        <v>3</v>
      </c>
      <c r="H48" s="92" t="s">
        <v>65</v>
      </c>
      <c r="I48" s="92" t="s">
        <v>84</v>
      </c>
      <c r="J48" s="97">
        <v>1000000</v>
      </c>
      <c r="K48" s="87">
        <v>4000000</v>
      </c>
    </row>
    <row r="49" spans="1:11" s="66" customFormat="1" ht="60" customHeight="1">
      <c r="A49" s="101">
        <v>35</v>
      </c>
      <c r="B49" s="98" t="s">
        <v>404</v>
      </c>
      <c r="C49" s="99">
        <v>43139</v>
      </c>
      <c r="D49" s="98" t="s">
        <v>404</v>
      </c>
      <c r="E49" s="84" t="s">
        <v>405</v>
      </c>
      <c r="F49" s="176" t="s">
        <v>406</v>
      </c>
      <c r="G49" s="95">
        <v>3</v>
      </c>
      <c r="H49" s="92" t="s">
        <v>73</v>
      </c>
      <c r="I49" s="92" t="s">
        <v>253</v>
      </c>
      <c r="J49" s="100">
        <v>692780.75</v>
      </c>
      <c r="K49" s="87">
        <v>2754780.75</v>
      </c>
    </row>
    <row r="50" spans="1:11" s="66" customFormat="1" ht="60" customHeight="1">
      <c r="A50" s="86">
        <v>36</v>
      </c>
      <c r="B50" s="89" t="s">
        <v>407</v>
      </c>
      <c r="C50" s="91">
        <v>42984</v>
      </c>
      <c r="D50" s="89" t="s">
        <v>407</v>
      </c>
      <c r="E50" s="91" t="s">
        <v>408</v>
      </c>
      <c r="F50" s="175" t="s">
        <v>409</v>
      </c>
      <c r="G50" s="85">
        <v>2</v>
      </c>
      <c r="H50" s="86" t="s">
        <v>73</v>
      </c>
      <c r="I50" s="86" t="s">
        <v>60</v>
      </c>
      <c r="J50" s="87">
        <v>200000</v>
      </c>
      <c r="K50" s="87">
        <v>1000000</v>
      </c>
    </row>
    <row r="51" spans="1:11" s="66" customFormat="1" ht="60" customHeight="1">
      <c r="A51" s="101">
        <v>37</v>
      </c>
      <c r="B51" s="98" t="s">
        <v>410</v>
      </c>
      <c r="C51" s="99">
        <v>43142</v>
      </c>
      <c r="D51" s="98" t="s">
        <v>410</v>
      </c>
      <c r="E51" s="99" t="s">
        <v>411</v>
      </c>
      <c r="F51" s="176" t="s">
        <v>412</v>
      </c>
      <c r="G51" s="95">
        <v>1</v>
      </c>
      <c r="H51" s="92" t="s">
        <v>207</v>
      </c>
      <c r="I51" s="92" t="s">
        <v>94</v>
      </c>
      <c r="J51" s="87">
        <v>18000000</v>
      </c>
      <c r="K51" s="87">
        <v>75000000</v>
      </c>
    </row>
    <row r="52" spans="1:11" s="66" customFormat="1" ht="60" customHeight="1">
      <c r="A52" s="101">
        <v>38</v>
      </c>
      <c r="B52" s="98" t="s">
        <v>413</v>
      </c>
      <c r="C52" s="99">
        <v>38576</v>
      </c>
      <c r="D52" s="98" t="s">
        <v>414</v>
      </c>
      <c r="E52" s="99" t="s">
        <v>415</v>
      </c>
      <c r="F52" s="176" t="s">
        <v>416</v>
      </c>
      <c r="G52" s="102">
        <v>10</v>
      </c>
      <c r="H52" s="92" t="s">
        <v>157</v>
      </c>
      <c r="I52" s="92" t="s">
        <v>417</v>
      </c>
      <c r="J52" s="97">
        <v>40000000</v>
      </c>
      <c r="K52" s="97">
        <v>230000000</v>
      </c>
    </row>
    <row r="53" spans="1:11" s="66" customFormat="1" ht="60" customHeight="1">
      <c r="A53" s="92">
        <v>39</v>
      </c>
      <c r="B53" s="98" t="s">
        <v>418</v>
      </c>
      <c r="C53" s="99" t="s">
        <v>419</v>
      </c>
      <c r="D53" s="98" t="s">
        <v>420</v>
      </c>
      <c r="E53" s="99" t="s">
        <v>387</v>
      </c>
      <c r="F53" s="176" t="s">
        <v>421</v>
      </c>
      <c r="G53" s="102">
        <v>6</v>
      </c>
      <c r="H53" s="92" t="s">
        <v>73</v>
      </c>
      <c r="I53" s="92" t="s">
        <v>422</v>
      </c>
      <c r="J53" s="87">
        <v>10000000</v>
      </c>
      <c r="K53" s="87">
        <v>40000000</v>
      </c>
    </row>
    <row r="54" spans="1:11" s="66" customFormat="1" ht="60" customHeight="1">
      <c r="A54" s="92">
        <v>40</v>
      </c>
      <c r="B54" s="98" t="s">
        <v>423</v>
      </c>
      <c r="C54" s="99" t="s">
        <v>424</v>
      </c>
      <c r="D54" s="98" t="s">
        <v>423</v>
      </c>
      <c r="E54" s="99" t="s">
        <v>390</v>
      </c>
      <c r="F54" s="176" t="s">
        <v>425</v>
      </c>
      <c r="G54" s="102">
        <v>3</v>
      </c>
      <c r="H54" s="92" t="s">
        <v>135</v>
      </c>
      <c r="I54" s="92" t="s">
        <v>286</v>
      </c>
      <c r="J54" s="87">
        <v>10000000</v>
      </c>
      <c r="K54" s="87">
        <v>50000000</v>
      </c>
    </row>
    <row r="55" spans="1:11" s="66" customFormat="1" ht="60" customHeight="1">
      <c r="A55" s="82">
        <v>41</v>
      </c>
      <c r="B55" s="69" t="s">
        <v>426</v>
      </c>
      <c r="C55" s="68">
        <v>38331</v>
      </c>
      <c r="D55" s="69" t="s">
        <v>427</v>
      </c>
      <c r="E55" s="68" t="s">
        <v>390</v>
      </c>
      <c r="F55" s="178" t="s">
        <v>428</v>
      </c>
      <c r="G55" s="65">
        <v>6</v>
      </c>
      <c r="H55" s="61" t="s">
        <v>157</v>
      </c>
      <c r="I55" s="61" t="s">
        <v>29</v>
      </c>
      <c r="J55" s="64">
        <v>5000000</v>
      </c>
      <c r="K55" s="64">
        <v>9000000</v>
      </c>
    </row>
    <row r="56" spans="1:11" s="66" customFormat="1" ht="60" customHeight="1">
      <c r="A56" s="86">
        <v>42</v>
      </c>
      <c r="B56" s="89" t="s">
        <v>429</v>
      </c>
      <c r="C56" s="91" t="s">
        <v>430</v>
      </c>
      <c r="D56" s="89" t="s">
        <v>431</v>
      </c>
      <c r="E56" s="91" t="s">
        <v>390</v>
      </c>
      <c r="F56" s="175" t="s">
        <v>432</v>
      </c>
      <c r="G56" s="85">
        <v>2</v>
      </c>
      <c r="H56" s="86" t="s">
        <v>65</v>
      </c>
      <c r="I56" s="86" t="s">
        <v>286</v>
      </c>
      <c r="J56" s="87">
        <v>4000000</v>
      </c>
      <c r="K56" s="87">
        <v>8000000</v>
      </c>
    </row>
    <row r="57" spans="1:11" s="66" customFormat="1" ht="60" customHeight="1">
      <c r="A57" s="86">
        <v>43</v>
      </c>
      <c r="B57" s="89" t="s">
        <v>433</v>
      </c>
      <c r="C57" s="91" t="s">
        <v>434</v>
      </c>
      <c r="D57" s="89" t="s">
        <v>435</v>
      </c>
      <c r="E57" s="91" t="s">
        <v>346</v>
      </c>
      <c r="F57" s="175" t="s">
        <v>436</v>
      </c>
      <c r="G57" s="85">
        <v>4</v>
      </c>
      <c r="H57" s="86" t="s">
        <v>207</v>
      </c>
      <c r="I57" s="86" t="s">
        <v>31</v>
      </c>
      <c r="J57" s="87">
        <v>2120000</v>
      </c>
      <c r="K57" s="87">
        <v>2620000</v>
      </c>
    </row>
    <row r="58" spans="1:11" s="53" customFormat="1" ht="22.5">
      <c r="A58" s="83">
        <v>44</v>
      </c>
      <c r="B58" s="89" t="s">
        <v>437</v>
      </c>
      <c r="C58" s="91" t="s">
        <v>438</v>
      </c>
      <c r="D58" s="89" t="s">
        <v>439</v>
      </c>
      <c r="E58" s="91" t="s">
        <v>346</v>
      </c>
      <c r="F58" s="175" t="s">
        <v>440</v>
      </c>
      <c r="G58" s="85">
        <v>5</v>
      </c>
      <c r="H58" s="86" t="s">
        <v>157</v>
      </c>
      <c r="I58" s="86" t="s">
        <v>417</v>
      </c>
      <c r="J58" s="87">
        <v>485722.92999999993</v>
      </c>
      <c r="K58" s="87">
        <v>1985722.93</v>
      </c>
    </row>
    <row r="59" spans="1:11" s="53" customFormat="1" ht="23.25" customHeight="1">
      <c r="A59" s="83">
        <v>45</v>
      </c>
      <c r="B59" s="89" t="s">
        <v>273</v>
      </c>
      <c r="C59" s="91">
        <v>43444</v>
      </c>
      <c r="D59" s="89" t="s">
        <v>273</v>
      </c>
      <c r="E59" s="91" t="s">
        <v>441</v>
      </c>
      <c r="F59" s="175" t="s">
        <v>275</v>
      </c>
      <c r="G59" s="85">
        <v>2</v>
      </c>
      <c r="H59" s="86" t="s">
        <v>73</v>
      </c>
      <c r="I59" s="86" t="s">
        <v>200</v>
      </c>
      <c r="J59" s="87">
        <v>2000000</v>
      </c>
      <c r="K59" s="87">
        <v>27000000</v>
      </c>
    </row>
    <row r="60" spans="1:11" s="53" customFormat="1" ht="35.25" customHeight="1">
      <c r="A60" s="83">
        <v>46</v>
      </c>
      <c r="B60" s="89" t="s">
        <v>442</v>
      </c>
      <c r="C60" s="91" t="s">
        <v>443</v>
      </c>
      <c r="D60" s="89" t="s">
        <v>442</v>
      </c>
      <c r="E60" s="91" t="s">
        <v>444</v>
      </c>
      <c r="F60" s="175" t="s">
        <v>445</v>
      </c>
      <c r="G60" s="85">
        <v>1</v>
      </c>
      <c r="H60" s="86" t="s">
        <v>65</v>
      </c>
      <c r="I60" s="86" t="s">
        <v>236</v>
      </c>
      <c r="J60" s="87">
        <v>300000</v>
      </c>
      <c r="K60" s="87">
        <v>600000</v>
      </c>
    </row>
    <row r="61" spans="1:11" s="53" customFormat="1" ht="27" customHeight="1">
      <c r="A61" s="83">
        <v>47</v>
      </c>
      <c r="B61" s="89" t="s">
        <v>446</v>
      </c>
      <c r="C61" s="91" t="s">
        <v>447</v>
      </c>
      <c r="D61" s="89" t="s">
        <v>446</v>
      </c>
      <c r="E61" s="91" t="s">
        <v>444</v>
      </c>
      <c r="F61" s="175" t="s">
        <v>448</v>
      </c>
      <c r="G61" s="85">
        <v>1</v>
      </c>
      <c r="H61" s="86" t="s">
        <v>73</v>
      </c>
      <c r="I61" s="86" t="s">
        <v>253</v>
      </c>
      <c r="J61" s="87">
        <v>40000</v>
      </c>
      <c r="K61" s="87">
        <v>5190000</v>
      </c>
    </row>
    <row r="62" spans="1:11" s="66" customFormat="1" ht="60" customHeight="1">
      <c r="A62" s="101">
        <v>48</v>
      </c>
      <c r="B62" s="98" t="s">
        <v>303</v>
      </c>
      <c r="C62" s="99" t="s">
        <v>304</v>
      </c>
      <c r="D62" s="98" t="s">
        <v>305</v>
      </c>
      <c r="E62" s="99" t="s">
        <v>351</v>
      </c>
      <c r="F62" s="176" t="s">
        <v>306</v>
      </c>
      <c r="G62" s="95">
        <v>8</v>
      </c>
      <c r="H62" s="92" t="s">
        <v>73</v>
      </c>
      <c r="I62" s="92" t="s">
        <v>177</v>
      </c>
      <c r="J62" s="87">
        <v>150000</v>
      </c>
      <c r="K62" s="87">
        <v>15300000</v>
      </c>
    </row>
    <row r="63" spans="1:11" s="66" customFormat="1" ht="60" customHeight="1">
      <c r="A63" s="101">
        <v>49</v>
      </c>
      <c r="B63" s="98" t="s">
        <v>459</v>
      </c>
      <c r="C63" s="99" t="s">
        <v>460</v>
      </c>
      <c r="D63" s="98" t="s">
        <v>461</v>
      </c>
      <c r="E63" s="99">
        <v>43591</v>
      </c>
      <c r="F63" s="176" t="s">
        <v>462</v>
      </c>
      <c r="G63" s="95">
        <v>2</v>
      </c>
      <c r="H63" s="92" t="s">
        <v>463</v>
      </c>
      <c r="I63" s="92" t="s">
        <v>328</v>
      </c>
      <c r="J63" s="87">
        <v>600000</v>
      </c>
      <c r="K63" s="87">
        <v>2600000</v>
      </c>
    </row>
    <row r="64" spans="1:11" s="66" customFormat="1" ht="60" customHeight="1">
      <c r="A64" s="101">
        <v>50</v>
      </c>
      <c r="B64" s="98" t="s">
        <v>464</v>
      </c>
      <c r="C64" s="99" t="s">
        <v>465</v>
      </c>
      <c r="D64" s="98" t="s">
        <v>464</v>
      </c>
      <c r="E64" s="99">
        <v>43652</v>
      </c>
      <c r="F64" s="176" t="s">
        <v>466</v>
      </c>
      <c r="G64" s="95">
        <v>1</v>
      </c>
      <c r="H64" s="92" t="s">
        <v>467</v>
      </c>
      <c r="I64" s="92" t="s">
        <v>29</v>
      </c>
      <c r="J64" s="87">
        <v>495000</v>
      </c>
      <c r="K64" s="87">
        <v>49950000</v>
      </c>
    </row>
    <row r="65" spans="1:16" s="66" customFormat="1" ht="60" customHeight="1">
      <c r="A65" s="79">
        <v>51</v>
      </c>
      <c r="B65" s="80" t="s">
        <v>468</v>
      </c>
      <c r="C65" s="81" t="s">
        <v>390</v>
      </c>
      <c r="D65" s="80" t="s">
        <v>468</v>
      </c>
      <c r="E65" s="81" t="s">
        <v>469</v>
      </c>
      <c r="F65" s="179" t="s">
        <v>470</v>
      </c>
      <c r="G65" s="67">
        <v>1</v>
      </c>
      <c r="H65" s="63" t="s">
        <v>73</v>
      </c>
      <c r="I65" s="63" t="s">
        <v>94</v>
      </c>
      <c r="J65" s="64">
        <v>2000000</v>
      </c>
      <c r="K65" s="64">
        <v>6500000</v>
      </c>
    </row>
    <row r="66" spans="1:16" s="66" customFormat="1" ht="60" customHeight="1">
      <c r="A66" s="79">
        <v>52</v>
      </c>
      <c r="B66" s="80" t="s">
        <v>471</v>
      </c>
      <c r="C66" s="81">
        <v>43165</v>
      </c>
      <c r="D66" s="80" t="s">
        <v>471</v>
      </c>
      <c r="E66" s="81" t="s">
        <v>469</v>
      </c>
      <c r="F66" s="179" t="s">
        <v>472</v>
      </c>
      <c r="G66" s="67">
        <v>1</v>
      </c>
      <c r="H66" s="63" t="s">
        <v>30</v>
      </c>
      <c r="I66" s="63" t="s">
        <v>253</v>
      </c>
      <c r="J66" s="64">
        <v>500000</v>
      </c>
      <c r="K66" s="64">
        <v>1000000</v>
      </c>
    </row>
    <row r="67" spans="1:16" s="66" customFormat="1" ht="60" customHeight="1">
      <c r="A67" s="79">
        <v>53</v>
      </c>
      <c r="B67" s="80" t="s">
        <v>473</v>
      </c>
      <c r="C67" s="81" t="s">
        <v>474</v>
      </c>
      <c r="D67" s="80" t="s">
        <v>475</v>
      </c>
      <c r="E67" s="81" t="s">
        <v>476</v>
      </c>
      <c r="F67" s="179" t="s">
        <v>477</v>
      </c>
      <c r="G67" s="67">
        <v>5</v>
      </c>
      <c r="H67" s="63" t="s">
        <v>478</v>
      </c>
      <c r="I67" s="63" t="s">
        <v>386</v>
      </c>
      <c r="J67" s="64">
        <v>5000000</v>
      </c>
      <c r="K67" s="64">
        <v>20500000</v>
      </c>
    </row>
    <row r="68" spans="1:16" s="66" customFormat="1" ht="60" customHeight="1">
      <c r="A68" s="79">
        <v>54</v>
      </c>
      <c r="B68" s="80" t="s">
        <v>479</v>
      </c>
      <c r="C68" s="81">
        <v>35589</v>
      </c>
      <c r="D68" s="80" t="s">
        <v>480</v>
      </c>
      <c r="E68" s="81" t="s">
        <v>481</v>
      </c>
      <c r="F68" s="179" t="s">
        <v>482</v>
      </c>
      <c r="G68" s="67">
        <v>17</v>
      </c>
      <c r="H68" s="63" t="s">
        <v>65</v>
      </c>
      <c r="I68" s="63" t="s">
        <v>364</v>
      </c>
      <c r="J68" s="64">
        <v>40000000</v>
      </c>
      <c r="K68" s="64">
        <v>140000000</v>
      </c>
    </row>
    <row r="69" spans="1:16" s="66" customFormat="1" ht="60" customHeight="1">
      <c r="A69" s="101">
        <v>55</v>
      </c>
      <c r="B69" s="98" t="s">
        <v>483</v>
      </c>
      <c r="C69" s="99">
        <v>42888</v>
      </c>
      <c r="D69" s="98" t="s">
        <v>483</v>
      </c>
      <c r="E69" s="99" t="s">
        <v>484</v>
      </c>
      <c r="F69" s="176" t="s">
        <v>485</v>
      </c>
      <c r="G69" s="95">
        <v>6</v>
      </c>
      <c r="H69" s="92" t="s">
        <v>157</v>
      </c>
      <c r="I69" s="92" t="s">
        <v>177</v>
      </c>
      <c r="J69" s="87">
        <v>25000000</v>
      </c>
      <c r="K69" s="87">
        <v>115000000</v>
      </c>
    </row>
    <row r="70" spans="1:16" s="66" customFormat="1" ht="60" customHeight="1">
      <c r="A70" s="101">
        <v>56</v>
      </c>
      <c r="B70" s="98" t="s">
        <v>550</v>
      </c>
      <c r="C70" s="99" t="s">
        <v>551</v>
      </c>
      <c r="D70" s="98" t="s">
        <v>552</v>
      </c>
      <c r="E70" s="99" t="s">
        <v>553</v>
      </c>
      <c r="F70" s="175" t="s">
        <v>554</v>
      </c>
      <c r="G70" s="85">
        <v>11</v>
      </c>
      <c r="H70" s="86" t="s">
        <v>555</v>
      </c>
      <c r="I70" s="86" t="s">
        <v>491</v>
      </c>
      <c r="J70" s="87">
        <v>1700000</v>
      </c>
      <c r="K70" s="92">
        <v>4100000</v>
      </c>
    </row>
    <row r="71" spans="1:16" ht="36.75" customHeight="1">
      <c r="A71" s="86">
        <v>57</v>
      </c>
      <c r="B71" s="89" t="s">
        <v>486</v>
      </c>
      <c r="C71" s="91">
        <v>43353</v>
      </c>
      <c r="D71" s="89" t="s">
        <v>486</v>
      </c>
      <c r="E71" s="91">
        <v>43472</v>
      </c>
      <c r="F71" s="175" t="s">
        <v>487</v>
      </c>
      <c r="G71" s="85">
        <v>1</v>
      </c>
      <c r="H71" s="86" t="s">
        <v>73</v>
      </c>
      <c r="I71" s="86" t="s">
        <v>60</v>
      </c>
      <c r="J71" s="87">
        <v>1193268</v>
      </c>
      <c r="K71" s="87">
        <v>5494343</v>
      </c>
    </row>
    <row r="72" spans="1:16" ht="32.25" customHeight="1">
      <c r="A72" s="86">
        <v>58</v>
      </c>
      <c r="B72" s="89" t="s">
        <v>556</v>
      </c>
      <c r="C72" s="91" t="s">
        <v>557</v>
      </c>
      <c r="D72" s="89" t="s">
        <v>558</v>
      </c>
      <c r="E72" s="91">
        <v>43806</v>
      </c>
      <c r="F72" s="175" t="s">
        <v>559</v>
      </c>
      <c r="G72" s="85">
        <v>15</v>
      </c>
      <c r="H72" s="86" t="s">
        <v>73</v>
      </c>
      <c r="I72" s="86" t="s">
        <v>29</v>
      </c>
      <c r="J72" s="87">
        <v>2000000</v>
      </c>
      <c r="K72" s="97">
        <v>14000000</v>
      </c>
    </row>
    <row r="73" spans="1:16" ht="33" customHeight="1">
      <c r="A73" s="86">
        <v>59</v>
      </c>
      <c r="B73" s="89" t="s">
        <v>560</v>
      </c>
      <c r="C73" s="91" t="s">
        <v>561</v>
      </c>
      <c r="D73" s="89" t="s">
        <v>560</v>
      </c>
      <c r="E73" s="91" t="s">
        <v>562</v>
      </c>
      <c r="F73" s="175" t="s">
        <v>563</v>
      </c>
      <c r="G73" s="85">
        <v>1</v>
      </c>
      <c r="H73" s="86" t="s">
        <v>73</v>
      </c>
      <c r="I73" s="86" t="s">
        <v>60</v>
      </c>
      <c r="J73" s="87">
        <v>3000000</v>
      </c>
      <c r="K73" s="97">
        <v>6000000</v>
      </c>
    </row>
    <row r="74" spans="1:16" ht="27.75" customHeight="1">
      <c r="A74" s="86">
        <v>60</v>
      </c>
      <c r="B74" s="89" t="s">
        <v>564</v>
      </c>
      <c r="C74" s="91" t="s">
        <v>565</v>
      </c>
      <c r="D74" s="89" t="s">
        <v>566</v>
      </c>
      <c r="E74" s="91" t="s">
        <v>562</v>
      </c>
      <c r="F74" s="175" t="s">
        <v>567</v>
      </c>
      <c r="G74" s="85">
        <v>6</v>
      </c>
      <c r="H74" s="86" t="s">
        <v>157</v>
      </c>
      <c r="I74" s="86" t="s">
        <v>491</v>
      </c>
      <c r="J74" s="87">
        <v>2400428</v>
      </c>
      <c r="K74" s="97">
        <v>3000428</v>
      </c>
    </row>
    <row r="75" spans="1:16" ht="21" customHeight="1">
      <c r="A75" s="86">
        <v>61</v>
      </c>
      <c r="B75" s="89" t="s">
        <v>568</v>
      </c>
      <c r="C75" s="91" t="s">
        <v>569</v>
      </c>
      <c r="D75" s="89" t="s">
        <v>570</v>
      </c>
      <c r="E75" s="91" t="s">
        <v>511</v>
      </c>
      <c r="F75" s="175" t="s">
        <v>571</v>
      </c>
      <c r="G75" s="85">
        <v>6</v>
      </c>
      <c r="H75" s="86" t="s">
        <v>124</v>
      </c>
      <c r="I75" s="86" t="s">
        <v>29</v>
      </c>
      <c r="J75" s="87">
        <v>1500000</v>
      </c>
      <c r="K75" s="97">
        <v>4600000</v>
      </c>
    </row>
    <row r="76" spans="1:16" ht="28.5" customHeight="1">
      <c r="A76" s="86">
        <v>62</v>
      </c>
      <c r="B76" s="89" t="s">
        <v>572</v>
      </c>
      <c r="C76" s="91">
        <v>36802</v>
      </c>
      <c r="D76" s="89" t="s">
        <v>573</v>
      </c>
      <c r="E76" s="91" t="s">
        <v>516</v>
      </c>
      <c r="F76" s="175" t="s">
        <v>574</v>
      </c>
      <c r="G76" s="85">
        <v>18</v>
      </c>
      <c r="H76" s="86" t="s">
        <v>73</v>
      </c>
      <c r="I76" s="86" t="s">
        <v>253</v>
      </c>
      <c r="J76" s="87">
        <v>15000000</v>
      </c>
      <c r="K76" s="87">
        <v>50000000</v>
      </c>
    </row>
    <row r="77" spans="1:16" s="66" customFormat="1" ht="60" customHeight="1">
      <c r="A77" s="103">
        <f>A76+1</f>
        <v>63</v>
      </c>
      <c r="B77" s="104" t="s">
        <v>614</v>
      </c>
      <c r="C77" s="105">
        <v>42402</v>
      </c>
      <c r="D77" s="104" t="s">
        <v>614</v>
      </c>
      <c r="E77" s="105" t="s">
        <v>615</v>
      </c>
      <c r="F77" s="180" t="s">
        <v>616</v>
      </c>
      <c r="G77" s="67">
        <v>4</v>
      </c>
      <c r="H77" s="63" t="s">
        <v>65</v>
      </c>
      <c r="I77" s="63" t="s">
        <v>84</v>
      </c>
      <c r="J77" s="64">
        <v>1500000</v>
      </c>
      <c r="K77" s="64">
        <v>14000000</v>
      </c>
      <c r="L77" s="106"/>
      <c r="M77" s="106"/>
      <c r="N77" s="107"/>
      <c r="O77" s="108"/>
      <c r="P77" s="108"/>
    </row>
    <row r="78" spans="1:16" s="66" customFormat="1" ht="60" customHeight="1">
      <c r="A78" s="103">
        <f t="shared" ref="A78:A89" si="0">A77+1</f>
        <v>64</v>
      </c>
      <c r="B78" s="104" t="s">
        <v>617</v>
      </c>
      <c r="C78" s="105" t="s">
        <v>618</v>
      </c>
      <c r="D78" s="104" t="s">
        <v>617</v>
      </c>
      <c r="E78" s="105" t="s">
        <v>615</v>
      </c>
      <c r="F78" s="180" t="s">
        <v>619</v>
      </c>
      <c r="G78" s="67">
        <v>1</v>
      </c>
      <c r="H78" s="63" t="s">
        <v>73</v>
      </c>
      <c r="I78" s="63" t="s">
        <v>88</v>
      </c>
      <c r="J78" s="64">
        <v>600000</v>
      </c>
      <c r="K78" s="64">
        <v>1200000</v>
      </c>
      <c r="L78" s="106"/>
      <c r="M78" s="106"/>
      <c r="N78" s="107"/>
      <c r="O78" s="108"/>
      <c r="P78" s="108"/>
    </row>
    <row r="79" spans="1:16" s="66" customFormat="1" ht="60" customHeight="1">
      <c r="A79" s="82">
        <f t="shared" si="0"/>
        <v>65</v>
      </c>
      <c r="B79" s="69" t="s">
        <v>620</v>
      </c>
      <c r="C79" s="68" t="s">
        <v>621</v>
      </c>
      <c r="D79" s="69" t="s">
        <v>620</v>
      </c>
      <c r="E79" s="68" t="s">
        <v>622</v>
      </c>
      <c r="F79" s="178" t="s">
        <v>623</v>
      </c>
      <c r="G79" s="65">
        <v>3</v>
      </c>
      <c r="H79" s="58" t="s">
        <v>73</v>
      </c>
      <c r="I79" s="58" t="s">
        <v>337</v>
      </c>
      <c r="J79" s="64">
        <v>3509000</v>
      </c>
      <c r="K79" s="64">
        <v>6543072</v>
      </c>
      <c r="L79" s="106"/>
      <c r="M79" s="106"/>
      <c r="N79" s="107"/>
      <c r="O79" s="108"/>
      <c r="P79" s="108"/>
    </row>
    <row r="80" spans="1:16" s="66" customFormat="1" ht="60" customHeight="1">
      <c r="A80" s="82">
        <f t="shared" si="0"/>
        <v>66</v>
      </c>
      <c r="B80" s="69" t="s">
        <v>624</v>
      </c>
      <c r="C80" s="68" t="s">
        <v>625</v>
      </c>
      <c r="D80" s="69" t="s">
        <v>626</v>
      </c>
      <c r="E80" s="68" t="s">
        <v>575</v>
      </c>
      <c r="F80" s="178" t="s">
        <v>627</v>
      </c>
      <c r="G80" s="65">
        <v>6</v>
      </c>
      <c r="H80" s="58" t="s">
        <v>65</v>
      </c>
      <c r="I80" s="58" t="s">
        <v>147</v>
      </c>
      <c r="J80" s="64">
        <v>8997682</v>
      </c>
      <c r="K80" s="109">
        <v>34437682</v>
      </c>
      <c r="L80" s="106"/>
      <c r="M80" s="106"/>
      <c r="N80" s="107"/>
      <c r="O80" s="108"/>
      <c r="P80" s="108"/>
    </row>
    <row r="81" spans="1:16" s="66" customFormat="1" ht="60" customHeight="1">
      <c r="A81" s="82">
        <f t="shared" si="0"/>
        <v>67</v>
      </c>
      <c r="B81" s="69" t="s">
        <v>628</v>
      </c>
      <c r="C81" s="68" t="s">
        <v>629</v>
      </c>
      <c r="D81" s="69" t="s">
        <v>630</v>
      </c>
      <c r="E81" s="68" t="s">
        <v>575</v>
      </c>
      <c r="F81" s="178" t="s">
        <v>631</v>
      </c>
      <c r="G81" s="65">
        <v>11</v>
      </c>
      <c r="H81" s="58" t="s">
        <v>73</v>
      </c>
      <c r="I81" s="58" t="s">
        <v>632</v>
      </c>
      <c r="J81" s="64">
        <v>500000</v>
      </c>
      <c r="K81" s="64">
        <v>5950000</v>
      </c>
      <c r="L81" s="106"/>
      <c r="M81" s="106"/>
      <c r="N81" s="107"/>
      <c r="O81" s="108"/>
      <c r="P81" s="108"/>
    </row>
    <row r="82" spans="1:16" s="66" customFormat="1" ht="60" customHeight="1">
      <c r="A82" s="82">
        <f t="shared" si="0"/>
        <v>68</v>
      </c>
      <c r="B82" s="69" t="s">
        <v>633</v>
      </c>
      <c r="C82" s="68" t="s">
        <v>634</v>
      </c>
      <c r="D82" s="69">
        <v>5462602804</v>
      </c>
      <c r="E82" s="68">
        <v>43504</v>
      </c>
      <c r="F82" s="178" t="s">
        <v>635</v>
      </c>
      <c r="G82" s="65">
        <v>20</v>
      </c>
      <c r="H82" s="58" t="s">
        <v>65</v>
      </c>
      <c r="I82" s="58" t="s">
        <v>29</v>
      </c>
      <c r="J82" s="64">
        <v>5000000</v>
      </c>
      <c r="K82" s="109">
        <v>116157092.53</v>
      </c>
      <c r="L82" s="106"/>
      <c r="M82" s="106"/>
      <c r="N82" s="107"/>
      <c r="O82" s="108"/>
      <c r="P82" s="108"/>
    </row>
    <row r="83" spans="1:16" s="66" customFormat="1" ht="60" customHeight="1">
      <c r="A83" s="82">
        <f t="shared" si="0"/>
        <v>69</v>
      </c>
      <c r="B83" s="69" t="s">
        <v>636</v>
      </c>
      <c r="C83" s="68">
        <v>43772</v>
      </c>
      <c r="D83" s="69" t="s">
        <v>637</v>
      </c>
      <c r="E83" s="68">
        <v>43624</v>
      </c>
      <c r="F83" s="178" t="s">
        <v>638</v>
      </c>
      <c r="G83" s="65">
        <v>20</v>
      </c>
      <c r="H83" s="58" t="s">
        <v>73</v>
      </c>
      <c r="I83" s="58" t="s">
        <v>177</v>
      </c>
      <c r="J83" s="64">
        <v>1000000</v>
      </c>
      <c r="K83" s="109">
        <v>20650000</v>
      </c>
      <c r="L83" s="106"/>
      <c r="M83" s="106"/>
      <c r="N83" s="107"/>
      <c r="O83" s="108"/>
      <c r="P83" s="108"/>
    </row>
    <row r="84" spans="1:16" s="66" customFormat="1" ht="60" customHeight="1">
      <c r="A84" s="82">
        <f t="shared" si="0"/>
        <v>70</v>
      </c>
      <c r="B84" s="69" t="s">
        <v>639</v>
      </c>
      <c r="C84" s="68">
        <v>38504</v>
      </c>
      <c r="D84" s="69" t="s">
        <v>640</v>
      </c>
      <c r="E84" s="68">
        <v>43654</v>
      </c>
      <c r="F84" s="178" t="s">
        <v>641</v>
      </c>
      <c r="G84" s="65">
        <v>5</v>
      </c>
      <c r="H84" s="58" t="s">
        <v>73</v>
      </c>
      <c r="I84" s="58" t="s">
        <v>253</v>
      </c>
      <c r="J84" s="64">
        <v>170000</v>
      </c>
      <c r="K84" s="109">
        <v>10170000</v>
      </c>
      <c r="L84" s="106"/>
      <c r="M84" s="106"/>
      <c r="N84" s="107"/>
      <c r="O84" s="108"/>
      <c r="P84" s="108"/>
    </row>
    <row r="85" spans="1:16" s="66" customFormat="1" ht="60" customHeight="1">
      <c r="A85" s="82">
        <f t="shared" si="0"/>
        <v>71</v>
      </c>
      <c r="B85" s="69" t="s">
        <v>642</v>
      </c>
      <c r="C85" s="68" t="s">
        <v>643</v>
      </c>
      <c r="D85" s="69" t="s">
        <v>644</v>
      </c>
      <c r="E85" s="68">
        <v>43807</v>
      </c>
      <c r="F85" s="178" t="s">
        <v>645</v>
      </c>
      <c r="G85" s="65">
        <v>7</v>
      </c>
      <c r="H85" s="58" t="s">
        <v>65</v>
      </c>
      <c r="I85" s="58" t="s">
        <v>364</v>
      </c>
      <c r="J85" s="64">
        <v>1000000</v>
      </c>
      <c r="K85" s="64">
        <v>16000000</v>
      </c>
      <c r="L85" s="106"/>
      <c r="M85" s="106"/>
      <c r="N85" s="107"/>
      <c r="O85" s="108"/>
      <c r="P85" s="108"/>
    </row>
    <row r="86" spans="1:16" s="66" customFormat="1" ht="60" customHeight="1">
      <c r="A86" s="82">
        <f t="shared" si="0"/>
        <v>72</v>
      </c>
      <c r="B86" s="69" t="s">
        <v>646</v>
      </c>
      <c r="C86" s="68">
        <v>39479</v>
      </c>
      <c r="D86" s="69" t="s">
        <v>647</v>
      </c>
      <c r="E86" s="68">
        <v>43807</v>
      </c>
      <c r="F86" s="178" t="s">
        <v>648</v>
      </c>
      <c r="G86" s="65">
        <v>5</v>
      </c>
      <c r="H86" s="58" t="s">
        <v>157</v>
      </c>
      <c r="I86" s="58" t="s">
        <v>177</v>
      </c>
      <c r="J86" s="64">
        <v>1000000</v>
      </c>
      <c r="K86" s="64">
        <v>8500000</v>
      </c>
      <c r="L86" s="106"/>
      <c r="M86" s="106"/>
      <c r="N86" s="107"/>
      <c r="O86" s="108"/>
      <c r="P86" s="108"/>
    </row>
    <row r="87" spans="1:16" s="66" customFormat="1" ht="60" customHeight="1">
      <c r="A87" s="82">
        <f t="shared" si="0"/>
        <v>73</v>
      </c>
      <c r="B87" s="69" t="s">
        <v>649</v>
      </c>
      <c r="C87" s="68" t="s">
        <v>650</v>
      </c>
      <c r="D87" s="69" t="s">
        <v>651</v>
      </c>
      <c r="E87" s="68">
        <v>43807</v>
      </c>
      <c r="F87" s="178" t="s">
        <v>652</v>
      </c>
      <c r="G87" s="65">
        <v>4</v>
      </c>
      <c r="H87" s="58" t="s">
        <v>73</v>
      </c>
      <c r="I87" s="58" t="s">
        <v>653</v>
      </c>
      <c r="J87" s="64">
        <v>77310</v>
      </c>
      <c r="K87" s="64">
        <v>2377310</v>
      </c>
      <c r="L87" s="106"/>
      <c r="M87" s="106"/>
      <c r="N87" s="107"/>
      <c r="O87" s="108"/>
      <c r="P87" s="108"/>
    </row>
    <row r="88" spans="1:16" s="66" customFormat="1" ht="60" customHeight="1">
      <c r="A88" s="82">
        <f t="shared" si="0"/>
        <v>74</v>
      </c>
      <c r="B88" s="69" t="s">
        <v>654</v>
      </c>
      <c r="C88" s="68">
        <v>41860</v>
      </c>
      <c r="D88" s="69" t="s">
        <v>655</v>
      </c>
      <c r="E88" s="68" t="s">
        <v>656</v>
      </c>
      <c r="F88" s="178" t="s">
        <v>657</v>
      </c>
      <c r="G88" s="65">
        <v>4</v>
      </c>
      <c r="H88" s="58" t="s">
        <v>65</v>
      </c>
      <c r="I88" s="58" t="s">
        <v>84</v>
      </c>
      <c r="J88" s="64">
        <v>1500000</v>
      </c>
      <c r="K88" s="64">
        <v>15500000</v>
      </c>
      <c r="L88" s="106"/>
      <c r="M88" s="106"/>
      <c r="N88" s="107"/>
      <c r="O88" s="108"/>
      <c r="P88" s="108"/>
    </row>
    <row r="89" spans="1:16" s="66" customFormat="1" ht="60" customHeight="1">
      <c r="A89" s="82">
        <f t="shared" si="0"/>
        <v>75</v>
      </c>
      <c r="B89" s="69" t="s">
        <v>658</v>
      </c>
      <c r="C89" s="68" t="s">
        <v>659</v>
      </c>
      <c r="D89" s="69" t="s">
        <v>658</v>
      </c>
      <c r="E89" s="68" t="s">
        <v>609</v>
      </c>
      <c r="F89" s="178" t="s">
        <v>660</v>
      </c>
      <c r="G89" s="65">
        <v>2</v>
      </c>
      <c r="H89" s="58" t="s">
        <v>661</v>
      </c>
      <c r="I89" s="58" t="s">
        <v>662</v>
      </c>
      <c r="J89" s="64">
        <v>900000</v>
      </c>
      <c r="K89" s="64">
        <v>2900000</v>
      </c>
      <c r="L89" s="106"/>
      <c r="M89" s="106"/>
      <c r="N89" s="107"/>
      <c r="O89" s="108"/>
    </row>
    <row r="90" spans="1:16" s="66" customFormat="1" ht="60" customHeight="1">
      <c r="A90" s="79">
        <v>76</v>
      </c>
      <c r="B90" s="80" t="s">
        <v>728</v>
      </c>
      <c r="C90" s="81" t="s">
        <v>729</v>
      </c>
      <c r="D90" s="80" t="s">
        <v>728</v>
      </c>
      <c r="E90" s="81" t="s">
        <v>675</v>
      </c>
      <c r="F90" s="179" t="s">
        <v>730</v>
      </c>
      <c r="G90" s="65">
        <v>4</v>
      </c>
      <c r="H90" s="63" t="s">
        <v>73</v>
      </c>
      <c r="I90" s="63" t="s">
        <v>731</v>
      </c>
      <c r="J90" s="64">
        <v>1500000</v>
      </c>
      <c r="K90" s="64">
        <v>21500000</v>
      </c>
      <c r="L90" s="106"/>
      <c r="M90" s="106"/>
      <c r="N90" s="107"/>
      <c r="O90" s="120"/>
    </row>
    <row r="91" spans="1:16" s="66" customFormat="1" ht="60" customHeight="1">
      <c r="A91" s="79">
        <v>77</v>
      </c>
      <c r="B91" s="80" t="s">
        <v>732</v>
      </c>
      <c r="C91" s="81" t="s">
        <v>733</v>
      </c>
      <c r="D91" s="80" t="s">
        <v>734</v>
      </c>
      <c r="E91" s="81" t="s">
        <v>680</v>
      </c>
      <c r="F91" s="179" t="s">
        <v>735</v>
      </c>
      <c r="G91" s="65">
        <v>3</v>
      </c>
      <c r="H91" s="63" t="s">
        <v>65</v>
      </c>
      <c r="I91" s="63" t="s">
        <v>84</v>
      </c>
      <c r="J91" s="64">
        <v>5000000</v>
      </c>
      <c r="K91" s="64">
        <v>20000000</v>
      </c>
      <c r="L91" s="106"/>
      <c r="M91" s="106"/>
      <c r="N91" s="107"/>
      <c r="O91" s="120"/>
    </row>
    <row r="92" spans="1:16" s="66" customFormat="1" ht="60" customHeight="1">
      <c r="A92" s="79">
        <v>78</v>
      </c>
      <c r="B92" s="80" t="s">
        <v>736</v>
      </c>
      <c r="C92" s="81">
        <v>42371</v>
      </c>
      <c r="D92" s="80" t="s">
        <v>736</v>
      </c>
      <c r="E92" s="81" t="s">
        <v>663</v>
      </c>
      <c r="F92" s="179" t="s">
        <v>737</v>
      </c>
      <c r="G92" s="65">
        <v>4</v>
      </c>
      <c r="H92" s="63" t="s">
        <v>73</v>
      </c>
      <c r="I92" s="63" t="s">
        <v>88</v>
      </c>
      <c r="J92" s="64">
        <v>1000000</v>
      </c>
      <c r="K92" s="64">
        <v>6000000</v>
      </c>
      <c r="L92" s="106"/>
      <c r="M92" s="106"/>
      <c r="N92" s="107"/>
      <c r="O92" s="120"/>
    </row>
    <row r="93" spans="1:16" s="66" customFormat="1" ht="60" customHeight="1">
      <c r="A93" s="58">
        <v>79</v>
      </c>
      <c r="B93" s="69" t="s">
        <v>738</v>
      </c>
      <c r="C93" s="68" t="s">
        <v>621</v>
      </c>
      <c r="D93" s="69" t="s">
        <v>738</v>
      </c>
      <c r="E93" s="68">
        <v>43747</v>
      </c>
      <c r="F93" s="178" t="s">
        <v>739</v>
      </c>
      <c r="G93" s="65">
        <v>3</v>
      </c>
      <c r="H93" s="58" t="s">
        <v>73</v>
      </c>
      <c r="I93" s="58" t="s">
        <v>337</v>
      </c>
      <c r="J93" s="64">
        <v>720000</v>
      </c>
      <c r="K93" s="64">
        <v>1720000</v>
      </c>
      <c r="L93" s="106"/>
      <c r="M93" s="106"/>
      <c r="N93" s="107"/>
      <c r="O93" s="120"/>
    </row>
    <row r="94" spans="1:16" s="66" customFormat="1" ht="60" customHeight="1">
      <c r="A94" s="58">
        <v>80</v>
      </c>
      <c r="B94" s="69" t="s">
        <v>740</v>
      </c>
      <c r="C94" s="68" t="s">
        <v>741</v>
      </c>
      <c r="D94" s="69" t="s">
        <v>740</v>
      </c>
      <c r="E94" s="68">
        <v>43747</v>
      </c>
      <c r="F94" s="178" t="s">
        <v>742</v>
      </c>
      <c r="G94" s="65">
        <v>2</v>
      </c>
      <c r="H94" s="58" t="s">
        <v>65</v>
      </c>
      <c r="I94" s="58" t="s">
        <v>60</v>
      </c>
      <c r="J94" s="64">
        <v>1000000</v>
      </c>
      <c r="K94" s="64">
        <v>5225000</v>
      </c>
      <c r="L94" s="106"/>
      <c r="M94" s="106"/>
      <c r="N94" s="107"/>
      <c r="O94" s="120"/>
    </row>
    <row r="95" spans="1:16" s="66" customFormat="1" ht="60" customHeight="1">
      <c r="A95" s="58">
        <v>81</v>
      </c>
      <c r="B95" s="69" t="s">
        <v>743</v>
      </c>
      <c r="C95" s="68" t="s">
        <v>744</v>
      </c>
      <c r="D95" s="69" t="s">
        <v>745</v>
      </c>
      <c r="E95" s="68">
        <v>43808</v>
      </c>
      <c r="F95" s="178" t="s">
        <v>746</v>
      </c>
      <c r="G95" s="65">
        <v>5</v>
      </c>
      <c r="H95" s="58" t="s">
        <v>73</v>
      </c>
      <c r="I95" s="58" t="s">
        <v>747</v>
      </c>
      <c r="J95" s="64">
        <v>1812731</v>
      </c>
      <c r="K95" s="64">
        <v>6462731</v>
      </c>
      <c r="L95" s="106"/>
      <c r="M95" s="106"/>
      <c r="N95" s="107"/>
      <c r="O95" s="120"/>
    </row>
    <row r="96" spans="1:16" s="66" customFormat="1" ht="60" customHeight="1">
      <c r="A96" s="82">
        <v>82</v>
      </c>
      <c r="B96" s="69" t="s">
        <v>748</v>
      </c>
      <c r="C96" s="68">
        <v>42711</v>
      </c>
      <c r="D96" s="69" t="s">
        <v>748</v>
      </c>
      <c r="E96" s="68">
        <v>43808</v>
      </c>
      <c r="F96" s="178" t="s">
        <v>749</v>
      </c>
      <c r="G96" s="65">
        <v>4</v>
      </c>
      <c r="H96" s="58" t="s">
        <v>79</v>
      </c>
      <c r="I96" s="58" t="s">
        <v>29</v>
      </c>
      <c r="J96" s="64">
        <v>1200000</v>
      </c>
      <c r="K96" s="64">
        <v>17700000</v>
      </c>
      <c r="L96" s="106"/>
      <c r="M96" s="106"/>
      <c r="N96" s="107"/>
      <c r="O96" s="120"/>
    </row>
    <row r="97" spans="1:23" s="66" customFormat="1" ht="60" customHeight="1">
      <c r="A97" s="58">
        <v>83</v>
      </c>
      <c r="B97" s="69" t="s">
        <v>819</v>
      </c>
      <c r="C97" s="68">
        <v>41033</v>
      </c>
      <c r="D97" s="69" t="s">
        <v>820</v>
      </c>
      <c r="E97" s="68" t="s">
        <v>750</v>
      </c>
      <c r="F97" s="178" t="s">
        <v>821</v>
      </c>
      <c r="G97" s="65">
        <v>12</v>
      </c>
      <c r="H97" s="58" t="s">
        <v>822</v>
      </c>
      <c r="I97" s="58" t="s">
        <v>337</v>
      </c>
      <c r="J97" s="64">
        <v>7600000</v>
      </c>
      <c r="K97" s="64">
        <v>13600000</v>
      </c>
      <c r="L97" s="106"/>
      <c r="M97" s="107"/>
      <c r="N97" s="107"/>
      <c r="O97" s="120"/>
      <c r="P97" s="127"/>
      <c r="Q97" s="108"/>
      <c r="R97" s="108"/>
      <c r="S97" s="108"/>
      <c r="V97" s="108"/>
      <c r="W97" s="108"/>
    </row>
    <row r="98" spans="1:23" s="66" customFormat="1" ht="60" customHeight="1">
      <c r="A98" s="58">
        <v>84</v>
      </c>
      <c r="B98" s="69" t="s">
        <v>823</v>
      </c>
      <c r="C98" s="68" t="s">
        <v>824</v>
      </c>
      <c r="D98" s="69" t="s">
        <v>825</v>
      </c>
      <c r="E98" s="68" t="s">
        <v>826</v>
      </c>
      <c r="F98" s="178" t="s">
        <v>827</v>
      </c>
      <c r="G98" s="65">
        <v>5</v>
      </c>
      <c r="H98" s="58" t="s">
        <v>65</v>
      </c>
      <c r="I98" s="58" t="s">
        <v>828</v>
      </c>
      <c r="J98" s="64">
        <v>500000</v>
      </c>
      <c r="K98" s="64">
        <v>1400000</v>
      </c>
      <c r="L98" s="106"/>
      <c r="M98" s="107"/>
      <c r="N98" s="107"/>
      <c r="O98" s="120"/>
      <c r="P98" s="127"/>
      <c r="Q98" s="108"/>
      <c r="R98" s="108"/>
      <c r="S98" s="108"/>
      <c r="V98" s="108"/>
      <c r="W98" s="108"/>
    </row>
    <row r="99" spans="1:23" s="66" customFormat="1" ht="60" customHeight="1">
      <c r="A99" s="58">
        <v>85</v>
      </c>
      <c r="B99" s="69" t="s">
        <v>829</v>
      </c>
      <c r="C99" s="68" t="s">
        <v>830</v>
      </c>
      <c r="D99" s="69" t="s">
        <v>829</v>
      </c>
      <c r="E99" s="68" t="s">
        <v>764</v>
      </c>
      <c r="F99" s="178" t="s">
        <v>831</v>
      </c>
      <c r="G99" s="65">
        <v>1</v>
      </c>
      <c r="H99" s="58" t="s">
        <v>65</v>
      </c>
      <c r="I99" s="58" t="s">
        <v>84</v>
      </c>
      <c r="J99" s="64">
        <v>364000</v>
      </c>
      <c r="K99" s="64">
        <v>1000000</v>
      </c>
      <c r="L99" s="106"/>
      <c r="M99" s="107"/>
      <c r="N99" s="107"/>
      <c r="O99" s="120"/>
      <c r="P99" s="127"/>
      <c r="Q99" s="108"/>
      <c r="R99" s="108"/>
      <c r="S99" s="108"/>
      <c r="V99" s="108"/>
      <c r="W99" s="108"/>
    </row>
    <row r="100" spans="1:23" s="66" customFormat="1" ht="60" customHeight="1">
      <c r="A100" s="82">
        <v>86</v>
      </c>
      <c r="B100" s="69" t="s">
        <v>832</v>
      </c>
      <c r="C100" s="68">
        <v>39604</v>
      </c>
      <c r="D100" s="69" t="s">
        <v>833</v>
      </c>
      <c r="E100" s="68" t="s">
        <v>764</v>
      </c>
      <c r="F100" s="178" t="s">
        <v>834</v>
      </c>
      <c r="G100" s="65">
        <v>6</v>
      </c>
      <c r="H100" s="58" t="s">
        <v>588</v>
      </c>
      <c r="I100" s="58" t="s">
        <v>29</v>
      </c>
      <c r="J100" s="64">
        <v>1500000</v>
      </c>
      <c r="K100" s="64">
        <v>5670355</v>
      </c>
      <c r="L100" s="106"/>
      <c r="M100" s="107"/>
      <c r="N100" s="107"/>
      <c r="O100" s="120"/>
      <c r="P100" s="127"/>
      <c r="Q100" s="108"/>
      <c r="R100" s="108"/>
      <c r="S100" s="108"/>
      <c r="V100" s="108"/>
      <c r="W100" s="108"/>
    </row>
    <row r="101" spans="1:23" s="66" customFormat="1" ht="60" customHeight="1">
      <c r="A101" s="82">
        <v>87</v>
      </c>
      <c r="B101" s="69">
        <v>6509752066</v>
      </c>
      <c r="C101" s="68">
        <v>43139</v>
      </c>
      <c r="D101" s="69" t="s">
        <v>404</v>
      </c>
      <c r="E101" s="68" t="s">
        <v>835</v>
      </c>
      <c r="F101" s="178" t="s">
        <v>836</v>
      </c>
      <c r="G101" s="65">
        <v>4</v>
      </c>
      <c r="H101" s="58" t="s">
        <v>73</v>
      </c>
      <c r="I101" s="58" t="s">
        <v>253</v>
      </c>
      <c r="J101" s="64">
        <v>48340</v>
      </c>
      <c r="K101" s="64">
        <v>2803120.75</v>
      </c>
      <c r="L101" s="106"/>
      <c r="M101" s="107"/>
      <c r="N101" s="107"/>
      <c r="O101" s="120"/>
      <c r="P101" s="127"/>
      <c r="Q101" s="108"/>
      <c r="R101" s="108"/>
      <c r="S101" s="108"/>
      <c r="V101" s="108"/>
      <c r="W101" s="108"/>
    </row>
    <row r="102" spans="1:23" s="66" customFormat="1" ht="60" customHeight="1">
      <c r="A102" s="58">
        <v>88</v>
      </c>
      <c r="B102" s="69" t="s">
        <v>837</v>
      </c>
      <c r="C102" s="68">
        <v>43409</v>
      </c>
      <c r="D102" s="69" t="s">
        <v>837</v>
      </c>
      <c r="E102" s="68">
        <v>43475</v>
      </c>
      <c r="F102" s="178" t="s">
        <v>838</v>
      </c>
      <c r="G102" s="65">
        <v>1</v>
      </c>
      <c r="H102" s="58" t="s">
        <v>30</v>
      </c>
      <c r="I102" s="58" t="s">
        <v>31</v>
      </c>
      <c r="J102" s="64">
        <v>3200000</v>
      </c>
      <c r="K102" s="64">
        <v>5800000</v>
      </c>
      <c r="L102" s="106"/>
      <c r="M102" s="107"/>
      <c r="N102" s="107"/>
      <c r="O102" s="120"/>
      <c r="P102" s="127"/>
      <c r="Q102" s="108"/>
      <c r="R102" s="108"/>
      <c r="S102" s="108"/>
      <c r="V102" s="108"/>
      <c r="W102" s="108"/>
    </row>
    <row r="103" spans="1:23" s="66" customFormat="1" ht="60" customHeight="1">
      <c r="A103" s="58">
        <v>89</v>
      </c>
      <c r="B103" s="69" t="s">
        <v>839</v>
      </c>
      <c r="C103" s="68">
        <v>39451</v>
      </c>
      <c r="D103" s="69" t="s">
        <v>840</v>
      </c>
      <c r="E103" s="68">
        <v>43475</v>
      </c>
      <c r="F103" s="178" t="s">
        <v>841</v>
      </c>
      <c r="G103" s="65">
        <v>11</v>
      </c>
      <c r="H103" s="58" t="s">
        <v>73</v>
      </c>
      <c r="I103" s="58" t="s">
        <v>386</v>
      </c>
      <c r="J103" s="64">
        <v>1500000</v>
      </c>
      <c r="K103" s="64">
        <v>2586800</v>
      </c>
      <c r="L103" s="106"/>
      <c r="M103" s="107"/>
      <c r="N103" s="107"/>
      <c r="O103" s="120"/>
      <c r="P103" s="127"/>
      <c r="Q103" s="108"/>
      <c r="R103" s="108"/>
      <c r="S103" s="108"/>
      <c r="V103" s="108"/>
      <c r="W103" s="108"/>
    </row>
    <row r="104" spans="1:23" s="66" customFormat="1" ht="60" customHeight="1">
      <c r="A104" s="58">
        <v>90</v>
      </c>
      <c r="B104" s="69" t="s">
        <v>842</v>
      </c>
      <c r="C104" s="68" t="s">
        <v>280</v>
      </c>
      <c r="D104" s="69" t="s">
        <v>842</v>
      </c>
      <c r="E104" s="68">
        <v>43506</v>
      </c>
      <c r="F104" s="178" t="s">
        <v>843</v>
      </c>
      <c r="G104" s="65">
        <v>10</v>
      </c>
      <c r="H104" s="58" t="s">
        <v>73</v>
      </c>
      <c r="I104" s="58" t="s">
        <v>337</v>
      </c>
      <c r="J104" s="64">
        <v>1000000</v>
      </c>
      <c r="K104" s="64">
        <v>4500000</v>
      </c>
      <c r="L104" s="106"/>
      <c r="M104" s="107"/>
      <c r="N104" s="107"/>
      <c r="O104" s="120"/>
      <c r="P104" s="127"/>
      <c r="Q104" s="108"/>
      <c r="R104" s="108"/>
      <c r="S104" s="108"/>
      <c r="V104" s="108"/>
      <c r="W104" s="108"/>
    </row>
    <row r="105" spans="1:23" s="66" customFormat="1" ht="60" customHeight="1">
      <c r="A105" s="58">
        <v>91</v>
      </c>
      <c r="B105" s="69" t="s">
        <v>844</v>
      </c>
      <c r="C105" s="68">
        <v>42411</v>
      </c>
      <c r="D105" s="69" t="s">
        <v>844</v>
      </c>
      <c r="E105" s="68">
        <v>43718</v>
      </c>
      <c r="F105" s="178" t="s">
        <v>845</v>
      </c>
      <c r="G105" s="65">
        <v>3</v>
      </c>
      <c r="H105" s="58" t="s">
        <v>73</v>
      </c>
      <c r="I105" s="58" t="s">
        <v>200</v>
      </c>
      <c r="J105" s="64">
        <v>5000</v>
      </c>
      <c r="K105" s="64">
        <v>885000</v>
      </c>
      <c r="L105" s="106"/>
      <c r="M105" s="107"/>
      <c r="N105" s="107"/>
      <c r="O105" s="120"/>
      <c r="P105" s="127"/>
      <c r="Q105" s="108"/>
      <c r="R105" s="108"/>
      <c r="S105" s="108"/>
      <c r="V105" s="108"/>
      <c r="W105" s="108"/>
    </row>
    <row r="106" spans="1:23" s="66" customFormat="1" ht="60" customHeight="1">
      <c r="A106" s="58">
        <v>92</v>
      </c>
      <c r="B106" s="69" t="s">
        <v>846</v>
      </c>
      <c r="C106" s="68" t="s">
        <v>222</v>
      </c>
      <c r="D106" s="69" t="s">
        <v>847</v>
      </c>
      <c r="E106" s="68">
        <v>43748</v>
      </c>
      <c r="F106" s="178" t="s">
        <v>848</v>
      </c>
      <c r="G106" s="65">
        <v>2</v>
      </c>
      <c r="H106" s="58" t="s">
        <v>73</v>
      </c>
      <c r="I106" s="58" t="s">
        <v>94</v>
      </c>
      <c r="J106" s="64">
        <v>5000000</v>
      </c>
      <c r="K106" s="64">
        <v>27000000</v>
      </c>
      <c r="L106" s="106"/>
      <c r="M106" s="107"/>
      <c r="N106" s="107"/>
      <c r="O106" s="120"/>
      <c r="P106" s="127"/>
      <c r="Q106" s="108"/>
      <c r="R106" s="108"/>
      <c r="S106" s="108"/>
      <c r="V106" s="108"/>
      <c r="W106" s="108"/>
    </row>
    <row r="107" spans="1:23" s="66" customFormat="1" ht="60" customHeight="1">
      <c r="A107" s="58">
        <v>93</v>
      </c>
      <c r="B107" s="69" t="s">
        <v>849</v>
      </c>
      <c r="C107" s="68" t="s">
        <v>850</v>
      </c>
      <c r="D107" s="69" t="s">
        <v>851</v>
      </c>
      <c r="E107" s="68" t="s">
        <v>796</v>
      </c>
      <c r="F107" s="178" t="s">
        <v>233</v>
      </c>
      <c r="G107" s="65">
        <v>4</v>
      </c>
      <c r="H107" s="58" t="s">
        <v>65</v>
      </c>
      <c r="I107" s="58" t="s">
        <v>193</v>
      </c>
      <c r="J107" s="64">
        <v>391000</v>
      </c>
      <c r="K107" s="64">
        <v>1391000</v>
      </c>
      <c r="L107" s="106"/>
      <c r="M107" s="107"/>
      <c r="N107" s="107"/>
      <c r="O107" s="120"/>
      <c r="P107" s="127"/>
      <c r="Q107" s="108"/>
      <c r="R107" s="108"/>
      <c r="S107" s="108"/>
      <c r="V107" s="108"/>
      <c r="W107" s="108"/>
    </row>
    <row r="108" spans="1:23" s="66" customFormat="1" ht="60" customHeight="1">
      <c r="A108" s="58">
        <v>94</v>
      </c>
      <c r="B108" s="69" t="s">
        <v>852</v>
      </c>
      <c r="C108" s="68">
        <v>43503</v>
      </c>
      <c r="D108" s="69" t="s">
        <v>852</v>
      </c>
      <c r="E108" s="68" t="s">
        <v>853</v>
      </c>
      <c r="F108" s="178" t="s">
        <v>499</v>
      </c>
      <c r="G108" s="65">
        <v>1</v>
      </c>
      <c r="H108" s="58" t="s">
        <v>73</v>
      </c>
      <c r="I108" s="58" t="s">
        <v>236</v>
      </c>
      <c r="J108" s="64">
        <v>5685</v>
      </c>
      <c r="K108" s="64">
        <v>449685</v>
      </c>
      <c r="L108" s="106"/>
      <c r="M108" s="107"/>
      <c r="N108" s="107"/>
      <c r="O108" s="120"/>
      <c r="P108" s="127"/>
      <c r="Q108" s="108"/>
      <c r="R108" s="108"/>
      <c r="S108" s="108"/>
      <c r="V108" s="108"/>
      <c r="W108" s="108"/>
    </row>
    <row r="109" spans="1:23" s="66" customFormat="1" ht="60" customHeight="1">
      <c r="A109" s="82">
        <v>95</v>
      </c>
      <c r="B109" s="69" t="s">
        <v>633</v>
      </c>
      <c r="C109" s="68" t="s">
        <v>634</v>
      </c>
      <c r="D109" s="69" t="s">
        <v>854</v>
      </c>
      <c r="E109" s="68" t="s">
        <v>853</v>
      </c>
      <c r="F109" s="178" t="s">
        <v>635</v>
      </c>
      <c r="G109" s="65">
        <v>21</v>
      </c>
      <c r="H109" s="58" t="s">
        <v>65</v>
      </c>
      <c r="I109" s="58" t="s">
        <v>29</v>
      </c>
      <c r="J109" s="64">
        <v>5000000</v>
      </c>
      <c r="K109" s="64">
        <v>121157092.53</v>
      </c>
      <c r="L109" s="106"/>
      <c r="M109" s="107"/>
      <c r="N109" s="107"/>
      <c r="O109" s="120"/>
      <c r="P109" s="127"/>
      <c r="Q109" s="108"/>
      <c r="R109" s="108"/>
      <c r="S109" s="108"/>
      <c r="V109" s="108"/>
      <c r="W109" s="108"/>
    </row>
    <row r="110" spans="1:23" s="66" customFormat="1" ht="60" customHeight="1">
      <c r="A110" s="82">
        <v>96</v>
      </c>
      <c r="B110" s="69" t="s">
        <v>906</v>
      </c>
      <c r="C110" s="68">
        <v>42286</v>
      </c>
      <c r="D110" s="69" t="s">
        <v>907</v>
      </c>
      <c r="E110" s="68" t="s">
        <v>864</v>
      </c>
      <c r="F110" s="178" t="s">
        <v>908</v>
      </c>
      <c r="G110" s="65">
        <v>9</v>
      </c>
      <c r="H110" s="58" t="s">
        <v>73</v>
      </c>
      <c r="I110" s="58" t="s">
        <v>272</v>
      </c>
      <c r="J110" s="64">
        <v>2749300</v>
      </c>
      <c r="K110" s="64">
        <v>5600000</v>
      </c>
      <c r="L110" s="106"/>
      <c r="M110" s="107"/>
      <c r="N110" s="107"/>
      <c r="O110" s="120"/>
      <c r="P110" s="127"/>
      <c r="Q110" s="108"/>
      <c r="R110" s="108"/>
      <c r="S110" s="108"/>
      <c r="V110" s="108"/>
      <c r="W110" s="108"/>
    </row>
    <row r="111" spans="1:23" s="66" customFormat="1" ht="60" customHeight="1">
      <c r="A111" s="82">
        <v>97</v>
      </c>
      <c r="B111" s="69" t="s">
        <v>909</v>
      </c>
      <c r="C111" s="68" t="s">
        <v>910</v>
      </c>
      <c r="D111" s="69" t="s">
        <v>909</v>
      </c>
      <c r="E111" s="68" t="s">
        <v>864</v>
      </c>
      <c r="F111" s="178" t="s">
        <v>911</v>
      </c>
      <c r="G111" s="65">
        <v>2</v>
      </c>
      <c r="H111" s="58" t="s">
        <v>65</v>
      </c>
      <c r="I111" s="58" t="s">
        <v>88</v>
      </c>
      <c r="J111" s="64">
        <v>180000</v>
      </c>
      <c r="K111" s="64">
        <v>1530000</v>
      </c>
      <c r="L111" s="106"/>
      <c r="M111" s="107"/>
      <c r="N111" s="107"/>
      <c r="O111" s="120"/>
      <c r="P111" s="127"/>
      <c r="Q111" s="108"/>
      <c r="R111" s="108"/>
      <c r="S111" s="108"/>
      <c r="V111" s="108"/>
      <c r="W111" s="108"/>
    </row>
    <row r="112" spans="1:23" s="66" customFormat="1" ht="60" customHeight="1">
      <c r="A112" s="82">
        <v>98</v>
      </c>
      <c r="B112" s="69" t="s">
        <v>912</v>
      </c>
      <c r="C112" s="68" t="s">
        <v>913</v>
      </c>
      <c r="D112" s="69" t="s">
        <v>914</v>
      </c>
      <c r="E112" s="68" t="s">
        <v>915</v>
      </c>
      <c r="F112" s="178" t="s">
        <v>916</v>
      </c>
      <c r="G112" s="65">
        <v>5</v>
      </c>
      <c r="H112" s="58" t="s">
        <v>543</v>
      </c>
      <c r="I112" s="58" t="s">
        <v>653</v>
      </c>
      <c r="J112" s="64">
        <v>5000000</v>
      </c>
      <c r="K112" s="64">
        <v>50000000</v>
      </c>
      <c r="L112" s="106"/>
      <c r="M112" s="107"/>
      <c r="N112" s="107"/>
      <c r="O112" s="120"/>
      <c r="P112" s="127"/>
      <c r="Q112" s="108"/>
      <c r="R112" s="108"/>
      <c r="S112" s="108"/>
      <c r="V112" s="108"/>
      <c r="W112" s="108"/>
    </row>
    <row r="113" spans="1:23" s="66" customFormat="1" ht="60" customHeight="1">
      <c r="A113" s="82">
        <v>99</v>
      </c>
      <c r="B113" s="69" t="s">
        <v>917</v>
      </c>
      <c r="C113" s="68">
        <v>41587</v>
      </c>
      <c r="D113" s="69" t="s">
        <v>918</v>
      </c>
      <c r="E113" s="68" t="s">
        <v>915</v>
      </c>
      <c r="F113" s="178" t="s">
        <v>919</v>
      </c>
      <c r="G113" s="65">
        <v>8</v>
      </c>
      <c r="H113" s="58" t="s">
        <v>920</v>
      </c>
      <c r="I113" s="58" t="s">
        <v>60</v>
      </c>
      <c r="J113" s="64">
        <v>10000000</v>
      </c>
      <c r="K113" s="64">
        <v>20000000</v>
      </c>
      <c r="L113" s="106"/>
      <c r="M113" s="107"/>
      <c r="N113" s="107"/>
      <c r="O113" s="120"/>
      <c r="P113" s="127"/>
      <c r="Q113" s="108"/>
      <c r="R113" s="108"/>
      <c r="S113" s="108"/>
      <c r="V113" s="108"/>
      <c r="W113" s="108"/>
    </row>
    <row r="114" spans="1:23" s="66" customFormat="1" ht="60" customHeight="1">
      <c r="A114" s="82">
        <v>100</v>
      </c>
      <c r="B114" s="69" t="s">
        <v>921</v>
      </c>
      <c r="C114" s="68" t="s">
        <v>922</v>
      </c>
      <c r="D114" s="69" t="s">
        <v>620</v>
      </c>
      <c r="E114" s="68" t="s">
        <v>869</v>
      </c>
      <c r="F114" s="178" t="s">
        <v>623</v>
      </c>
      <c r="G114" s="65">
        <v>4</v>
      </c>
      <c r="H114" s="58" t="s">
        <v>73</v>
      </c>
      <c r="I114" s="58" t="s">
        <v>386</v>
      </c>
      <c r="J114" s="64">
        <v>3500000</v>
      </c>
      <c r="K114" s="64">
        <v>10034072</v>
      </c>
      <c r="L114" s="106"/>
      <c r="M114" s="107"/>
      <c r="N114" s="107"/>
      <c r="O114" s="120"/>
      <c r="P114" s="127"/>
      <c r="Q114" s="108"/>
      <c r="R114" s="108"/>
      <c r="S114" s="108"/>
      <c r="V114" s="108"/>
      <c r="W114" s="108"/>
    </row>
    <row r="115" spans="1:23" s="66" customFormat="1" ht="60" customHeight="1">
      <c r="A115" s="82">
        <v>101</v>
      </c>
      <c r="B115" s="69" t="s">
        <v>923</v>
      </c>
      <c r="C115" s="68">
        <v>42888</v>
      </c>
      <c r="D115" s="69" t="s">
        <v>923</v>
      </c>
      <c r="E115" s="68" t="s">
        <v>869</v>
      </c>
      <c r="F115" s="178" t="s">
        <v>924</v>
      </c>
      <c r="G115" s="65">
        <v>4</v>
      </c>
      <c r="H115" s="58" t="s">
        <v>157</v>
      </c>
      <c r="I115" s="58" t="s">
        <v>177</v>
      </c>
      <c r="J115" s="64">
        <v>40000000</v>
      </c>
      <c r="K115" s="64">
        <v>140000000</v>
      </c>
      <c r="L115" s="106"/>
      <c r="M115" s="107"/>
      <c r="N115" s="107"/>
      <c r="O115" s="120"/>
      <c r="P115" s="127"/>
      <c r="Q115" s="108"/>
      <c r="R115" s="108"/>
      <c r="S115" s="108"/>
      <c r="V115" s="108"/>
      <c r="W115" s="108"/>
    </row>
    <row r="116" spans="1:23" s="66" customFormat="1" ht="60" customHeight="1">
      <c r="A116" s="82">
        <v>102</v>
      </c>
      <c r="B116" s="69" t="s">
        <v>925</v>
      </c>
      <c r="C116" s="68">
        <v>43531</v>
      </c>
      <c r="D116" s="69" t="s">
        <v>925</v>
      </c>
      <c r="E116" s="68">
        <v>43566</v>
      </c>
      <c r="F116" s="178" t="s">
        <v>503</v>
      </c>
      <c r="G116" s="65">
        <v>1</v>
      </c>
      <c r="H116" s="58" t="s">
        <v>30</v>
      </c>
      <c r="I116" s="58" t="s">
        <v>94</v>
      </c>
      <c r="J116" s="64">
        <v>5000000</v>
      </c>
      <c r="K116" s="64">
        <v>25000000</v>
      </c>
      <c r="L116" s="106"/>
      <c r="M116" s="107"/>
      <c r="N116" s="107"/>
      <c r="O116" s="120"/>
      <c r="P116" s="127"/>
      <c r="Q116" s="108"/>
      <c r="R116" s="108"/>
      <c r="S116" s="108"/>
      <c r="V116" s="108"/>
      <c r="W116" s="108"/>
    </row>
    <row r="117" spans="1:23" s="66" customFormat="1" ht="60" customHeight="1">
      <c r="A117" s="82">
        <v>103</v>
      </c>
      <c r="B117" s="69" t="s">
        <v>1063</v>
      </c>
      <c r="C117" s="68">
        <v>43136</v>
      </c>
      <c r="D117" s="69" t="s">
        <v>1063</v>
      </c>
      <c r="E117" s="68" t="s">
        <v>1064</v>
      </c>
      <c r="F117" s="178" t="s">
        <v>1065</v>
      </c>
      <c r="G117" s="65">
        <v>2</v>
      </c>
      <c r="H117" s="58" t="s">
        <v>207</v>
      </c>
      <c r="I117" s="58" t="s">
        <v>60</v>
      </c>
      <c r="J117" s="64">
        <v>7500000</v>
      </c>
      <c r="K117" s="64">
        <v>47500000</v>
      </c>
      <c r="L117" s="106"/>
      <c r="M117" s="107"/>
      <c r="N117" s="107"/>
      <c r="O117" s="120"/>
      <c r="P117" s="127"/>
      <c r="Q117" s="108"/>
      <c r="R117" s="108"/>
      <c r="S117" s="108"/>
      <c r="V117" s="108"/>
      <c r="W117" s="108"/>
    </row>
    <row r="118" spans="1:23" s="66" customFormat="1" ht="60" customHeight="1">
      <c r="A118" s="82">
        <v>104</v>
      </c>
      <c r="B118" s="69" t="s">
        <v>1066</v>
      </c>
      <c r="C118" s="68">
        <v>43385</v>
      </c>
      <c r="D118" s="69" t="s">
        <v>1066</v>
      </c>
      <c r="E118" s="68">
        <v>43657</v>
      </c>
      <c r="F118" s="178" t="s">
        <v>1067</v>
      </c>
      <c r="G118" s="65">
        <v>1</v>
      </c>
      <c r="H118" s="58" t="s">
        <v>212</v>
      </c>
      <c r="I118" s="58" t="s">
        <v>60</v>
      </c>
      <c r="J118" s="64">
        <v>2200000</v>
      </c>
      <c r="K118" s="64">
        <v>7200000</v>
      </c>
      <c r="L118" s="106"/>
      <c r="M118" s="107"/>
      <c r="N118" s="107"/>
      <c r="O118" s="120"/>
      <c r="P118" s="127"/>
      <c r="Q118" s="108"/>
      <c r="R118" s="108"/>
      <c r="S118" s="108"/>
      <c r="V118" s="108"/>
      <c r="W118" s="108"/>
    </row>
    <row r="119" spans="1:23" s="66" customFormat="1" ht="60" customHeight="1">
      <c r="A119" s="82">
        <v>105</v>
      </c>
      <c r="B119" s="69" t="s">
        <v>1068</v>
      </c>
      <c r="C119" s="68" t="s">
        <v>1069</v>
      </c>
      <c r="D119" s="69" t="s">
        <v>1070</v>
      </c>
      <c r="E119" s="68" t="s">
        <v>984</v>
      </c>
      <c r="F119" s="178" t="s">
        <v>1071</v>
      </c>
      <c r="G119" s="65">
        <v>5</v>
      </c>
      <c r="H119" s="58" t="s">
        <v>207</v>
      </c>
      <c r="I119" s="58" t="s">
        <v>491</v>
      </c>
      <c r="J119" s="64">
        <v>482108.12000000104</v>
      </c>
      <c r="K119" s="64">
        <v>9020178.7300000004</v>
      </c>
      <c r="L119" s="106"/>
      <c r="M119" s="107"/>
      <c r="N119" s="107"/>
      <c r="O119" s="120"/>
      <c r="P119" s="127"/>
      <c r="Q119" s="108"/>
      <c r="R119" s="108"/>
      <c r="S119" s="108"/>
      <c r="V119" s="108"/>
      <c r="W119" s="108"/>
    </row>
    <row r="120" spans="1:23" s="66" customFormat="1" ht="60" customHeight="1">
      <c r="A120" s="82">
        <v>106</v>
      </c>
      <c r="B120" s="69" t="s">
        <v>1072</v>
      </c>
      <c r="C120" s="68">
        <v>42804</v>
      </c>
      <c r="D120" s="69" t="s">
        <v>1072</v>
      </c>
      <c r="E120" s="68" t="s">
        <v>984</v>
      </c>
      <c r="F120" s="178" t="s">
        <v>1073</v>
      </c>
      <c r="G120" s="65">
        <v>3</v>
      </c>
      <c r="H120" s="58" t="s">
        <v>302</v>
      </c>
      <c r="I120" s="58" t="s">
        <v>84</v>
      </c>
      <c r="J120" s="64">
        <v>550100</v>
      </c>
      <c r="K120" s="64">
        <v>1500100</v>
      </c>
      <c r="L120" s="106"/>
      <c r="M120" s="107"/>
      <c r="N120" s="107"/>
      <c r="O120" s="120"/>
      <c r="P120" s="127"/>
      <c r="Q120" s="108"/>
      <c r="R120" s="108"/>
      <c r="S120" s="108"/>
      <c r="V120" s="108"/>
      <c r="W120" s="108"/>
    </row>
    <row r="121" spans="1:23" s="66" customFormat="1" ht="60" customHeight="1">
      <c r="A121" s="82">
        <v>107</v>
      </c>
      <c r="B121" s="69" t="s">
        <v>1074</v>
      </c>
      <c r="C121" s="68" t="s">
        <v>1075</v>
      </c>
      <c r="D121" s="69" t="s">
        <v>1076</v>
      </c>
      <c r="E121" s="68" t="s">
        <v>1077</v>
      </c>
      <c r="F121" s="178" t="s">
        <v>1078</v>
      </c>
      <c r="G121" s="65">
        <v>12</v>
      </c>
      <c r="H121" s="58" t="s">
        <v>157</v>
      </c>
      <c r="I121" s="58" t="s">
        <v>417</v>
      </c>
      <c r="J121" s="64">
        <v>11050000</v>
      </c>
      <c r="K121" s="64">
        <v>30500000</v>
      </c>
      <c r="L121" s="106"/>
      <c r="M121" s="107"/>
      <c r="N121" s="107"/>
      <c r="O121" s="120"/>
      <c r="P121" s="127"/>
      <c r="Q121" s="108"/>
      <c r="R121" s="108"/>
      <c r="S121" s="108"/>
      <c r="V121" s="108"/>
      <c r="W121" s="108"/>
    </row>
    <row r="122" spans="1:23" s="66" customFormat="1" ht="60" customHeight="1">
      <c r="A122" s="82">
        <v>108</v>
      </c>
      <c r="B122" s="69" t="s">
        <v>1079</v>
      </c>
      <c r="C122" s="68" t="s">
        <v>1080</v>
      </c>
      <c r="D122" s="69" t="s">
        <v>1081</v>
      </c>
      <c r="E122" s="68" t="s">
        <v>994</v>
      </c>
      <c r="F122" s="178" t="s">
        <v>1082</v>
      </c>
      <c r="G122" s="65">
        <v>3</v>
      </c>
      <c r="H122" s="58" t="s">
        <v>65</v>
      </c>
      <c r="I122" s="58" t="s">
        <v>272</v>
      </c>
      <c r="J122" s="64">
        <v>600000</v>
      </c>
      <c r="K122" s="64">
        <v>10600000</v>
      </c>
      <c r="L122" s="106"/>
      <c r="M122" s="107"/>
      <c r="N122" s="107"/>
      <c r="O122" s="120"/>
      <c r="P122" s="127"/>
      <c r="Q122" s="108"/>
      <c r="R122" s="108"/>
      <c r="S122" s="108"/>
      <c r="V122" s="108"/>
      <c r="W122" s="108"/>
    </row>
    <row r="123" spans="1:23" s="66" customFormat="1" ht="60" customHeight="1">
      <c r="A123" s="82">
        <v>109</v>
      </c>
      <c r="B123" s="69" t="s">
        <v>1083</v>
      </c>
      <c r="C123" s="68">
        <v>41764</v>
      </c>
      <c r="D123" s="69" t="s">
        <v>1084</v>
      </c>
      <c r="E123" s="68" t="s">
        <v>1085</v>
      </c>
      <c r="F123" s="178" t="s">
        <v>1086</v>
      </c>
      <c r="G123" s="65">
        <v>5</v>
      </c>
      <c r="H123" s="58" t="s">
        <v>73</v>
      </c>
      <c r="I123" s="58" t="s">
        <v>253</v>
      </c>
      <c r="J123" s="64">
        <v>10000000</v>
      </c>
      <c r="K123" s="64">
        <v>50000000</v>
      </c>
      <c r="L123" s="106"/>
      <c r="M123" s="107"/>
      <c r="N123" s="107"/>
      <c r="O123" s="120"/>
      <c r="P123" s="127"/>
      <c r="Q123" s="108"/>
      <c r="R123" s="108"/>
      <c r="S123" s="108"/>
      <c r="V123" s="108"/>
      <c r="W123" s="108"/>
    </row>
    <row r="124" spans="1:23" s="66" customFormat="1" ht="60" customHeight="1">
      <c r="A124" s="82">
        <v>110</v>
      </c>
      <c r="B124" s="69" t="s">
        <v>1087</v>
      </c>
      <c r="C124" s="68">
        <v>42927</v>
      </c>
      <c r="D124" s="69" t="s">
        <v>1087</v>
      </c>
      <c r="E124" s="68" t="s">
        <v>1088</v>
      </c>
      <c r="F124" s="178" t="s">
        <v>1089</v>
      </c>
      <c r="G124" s="65">
        <v>2</v>
      </c>
      <c r="H124" s="58" t="s">
        <v>457</v>
      </c>
      <c r="I124" s="58" t="s">
        <v>193</v>
      </c>
      <c r="J124" s="64">
        <v>9595000</v>
      </c>
      <c r="K124" s="64">
        <v>33095000</v>
      </c>
      <c r="L124" s="106"/>
      <c r="M124" s="107"/>
      <c r="N124" s="107"/>
      <c r="O124" s="120"/>
      <c r="P124" s="127"/>
      <c r="Q124" s="108"/>
      <c r="R124" s="108"/>
      <c r="S124" s="108"/>
      <c r="V124" s="108"/>
      <c r="W124" s="108"/>
    </row>
    <row r="125" spans="1:23" s="66" customFormat="1" ht="60" customHeight="1">
      <c r="A125" s="82">
        <v>111</v>
      </c>
      <c r="B125" s="69" t="s">
        <v>1090</v>
      </c>
      <c r="C125" s="68" t="s">
        <v>516</v>
      </c>
      <c r="D125" s="69" t="s">
        <v>1090</v>
      </c>
      <c r="E125" s="68" t="s">
        <v>1088</v>
      </c>
      <c r="F125" s="178" t="s">
        <v>517</v>
      </c>
      <c r="G125" s="65">
        <v>1</v>
      </c>
      <c r="H125" s="58" t="s">
        <v>73</v>
      </c>
      <c r="I125" s="58" t="s">
        <v>253</v>
      </c>
      <c r="J125" s="64">
        <v>200000</v>
      </c>
      <c r="K125" s="64">
        <v>1200000</v>
      </c>
      <c r="L125" s="106"/>
      <c r="M125" s="107"/>
      <c r="N125" s="107"/>
      <c r="O125" s="120"/>
      <c r="P125" s="127"/>
      <c r="Q125" s="108"/>
      <c r="R125" s="108"/>
      <c r="S125" s="108"/>
      <c r="V125" s="108"/>
      <c r="W125" s="108"/>
    </row>
    <row r="126" spans="1:23" s="66" customFormat="1" ht="60" customHeight="1">
      <c r="A126" s="82">
        <v>112</v>
      </c>
      <c r="B126" s="69" t="s">
        <v>303</v>
      </c>
      <c r="C126" s="68" t="s">
        <v>304</v>
      </c>
      <c r="D126" s="69" t="s">
        <v>305</v>
      </c>
      <c r="E126" s="68" t="s">
        <v>1088</v>
      </c>
      <c r="F126" s="178" t="s">
        <v>306</v>
      </c>
      <c r="G126" s="65">
        <v>9</v>
      </c>
      <c r="H126" s="58" t="s">
        <v>73</v>
      </c>
      <c r="I126" s="58" t="s">
        <v>177</v>
      </c>
      <c r="J126" s="64">
        <v>300000</v>
      </c>
      <c r="K126" s="64">
        <v>15600000</v>
      </c>
      <c r="L126" s="106"/>
      <c r="M126" s="107"/>
      <c r="N126" s="107"/>
      <c r="O126" s="120"/>
      <c r="P126" s="127"/>
      <c r="Q126" s="108"/>
      <c r="R126" s="108"/>
      <c r="S126" s="108"/>
      <c r="V126" s="108"/>
      <c r="W126" s="108"/>
    </row>
    <row r="127" spans="1:23" s="66" customFormat="1" ht="60" customHeight="1">
      <c r="A127" s="82">
        <v>113</v>
      </c>
      <c r="B127" s="69">
        <v>4346833301</v>
      </c>
      <c r="C127" s="68">
        <v>43409</v>
      </c>
      <c r="D127" s="69">
        <v>4346833301</v>
      </c>
      <c r="E127" s="68">
        <v>43536</v>
      </c>
      <c r="F127" s="178" t="s">
        <v>1091</v>
      </c>
      <c r="G127" s="65">
        <v>1</v>
      </c>
      <c r="H127" s="58" t="s">
        <v>73</v>
      </c>
      <c r="I127" s="58" t="s">
        <v>337</v>
      </c>
      <c r="J127" s="64">
        <v>1000000</v>
      </c>
      <c r="K127" s="64">
        <v>2000000</v>
      </c>
      <c r="L127" s="106"/>
      <c r="M127" s="107"/>
      <c r="N127" s="107"/>
      <c r="O127" s="120"/>
      <c r="P127" s="127"/>
      <c r="Q127" s="108"/>
      <c r="R127" s="108"/>
      <c r="S127" s="108"/>
      <c r="V127" s="108"/>
      <c r="W127" s="108"/>
    </row>
    <row r="128" spans="1:23" s="66" customFormat="1" ht="60" customHeight="1">
      <c r="A128" s="82">
        <v>114</v>
      </c>
      <c r="B128" s="69" t="s">
        <v>1092</v>
      </c>
      <c r="C128" s="68" t="s">
        <v>1093</v>
      </c>
      <c r="D128" s="69" t="s">
        <v>1092</v>
      </c>
      <c r="E128" s="68">
        <v>43536</v>
      </c>
      <c r="F128" s="178" t="s">
        <v>1094</v>
      </c>
      <c r="G128" s="65">
        <v>3</v>
      </c>
      <c r="H128" s="58" t="s">
        <v>207</v>
      </c>
      <c r="I128" s="58" t="s">
        <v>84</v>
      </c>
      <c r="J128" s="64">
        <v>900000</v>
      </c>
      <c r="K128" s="64">
        <v>1800000</v>
      </c>
      <c r="L128" s="106"/>
      <c r="M128" s="107"/>
      <c r="N128" s="107"/>
      <c r="O128" s="120"/>
      <c r="P128" s="127"/>
      <c r="Q128" s="108"/>
      <c r="R128" s="108"/>
      <c r="S128" s="108"/>
      <c r="V128" s="108"/>
      <c r="W128" s="108"/>
    </row>
    <row r="129" spans="1:23" s="66" customFormat="1" ht="60" customHeight="1">
      <c r="A129" s="82">
        <v>115</v>
      </c>
      <c r="B129" s="69" t="s">
        <v>1095</v>
      </c>
      <c r="C129" s="68">
        <v>42774</v>
      </c>
      <c r="D129" s="69" t="s">
        <v>1095</v>
      </c>
      <c r="E129" s="68">
        <v>43536</v>
      </c>
      <c r="F129" s="178" t="s">
        <v>1096</v>
      </c>
      <c r="G129" s="65">
        <v>1</v>
      </c>
      <c r="H129" s="58" t="s">
        <v>207</v>
      </c>
      <c r="I129" s="58" t="s">
        <v>193</v>
      </c>
      <c r="J129" s="64">
        <v>7500000</v>
      </c>
      <c r="K129" s="64">
        <v>15000000</v>
      </c>
      <c r="L129" s="106"/>
      <c r="M129" s="107"/>
      <c r="N129" s="107"/>
      <c r="O129" s="120"/>
      <c r="P129" s="127"/>
      <c r="Q129" s="108"/>
      <c r="R129" s="108"/>
      <c r="S129" s="108"/>
      <c r="V129" s="108"/>
      <c r="W129" s="108"/>
    </row>
    <row r="130" spans="1:23" s="66" customFormat="1" ht="60" customHeight="1">
      <c r="A130" s="82">
        <v>116</v>
      </c>
      <c r="B130" s="69" t="s">
        <v>1097</v>
      </c>
      <c r="C130" s="68">
        <v>38871</v>
      </c>
      <c r="D130" s="69" t="s">
        <v>1098</v>
      </c>
      <c r="E130" s="68">
        <v>43597</v>
      </c>
      <c r="F130" s="178" t="s">
        <v>1099</v>
      </c>
      <c r="G130" s="65">
        <v>10</v>
      </c>
      <c r="H130" s="58" t="s">
        <v>30</v>
      </c>
      <c r="I130" s="58" t="s">
        <v>253</v>
      </c>
      <c r="J130" s="64">
        <v>200000</v>
      </c>
      <c r="K130" s="64">
        <v>1200000</v>
      </c>
      <c r="L130" s="106"/>
      <c r="M130" s="107"/>
      <c r="N130" s="107"/>
      <c r="O130" s="120"/>
      <c r="P130" s="127"/>
      <c r="Q130" s="108"/>
      <c r="R130" s="108"/>
      <c r="S130" s="108"/>
      <c r="V130" s="108"/>
      <c r="W130" s="108"/>
    </row>
    <row r="131" spans="1:23" s="66" customFormat="1" ht="60" customHeight="1">
      <c r="A131" s="82">
        <v>117</v>
      </c>
      <c r="B131" s="69" t="s">
        <v>1100</v>
      </c>
      <c r="C131" s="68" t="s">
        <v>663</v>
      </c>
      <c r="D131" s="69" t="s">
        <v>1100</v>
      </c>
      <c r="E131" s="68">
        <v>43720</v>
      </c>
      <c r="F131" s="178" t="s">
        <v>690</v>
      </c>
      <c r="G131" s="65">
        <v>2</v>
      </c>
      <c r="H131" s="58" t="s">
        <v>73</v>
      </c>
      <c r="I131" s="58" t="s">
        <v>94</v>
      </c>
      <c r="J131" s="64">
        <v>10000000</v>
      </c>
      <c r="K131" s="64">
        <v>50000000</v>
      </c>
      <c r="L131" s="106"/>
      <c r="M131" s="107"/>
      <c r="N131" s="107"/>
      <c r="O131" s="120"/>
      <c r="P131" s="127"/>
      <c r="Q131" s="108"/>
      <c r="R131" s="108"/>
      <c r="S131" s="108"/>
      <c r="V131" s="108"/>
      <c r="W131" s="108"/>
    </row>
    <row r="132" spans="1:23" s="66" customFormat="1" ht="60" customHeight="1">
      <c r="A132" s="82">
        <v>118</v>
      </c>
      <c r="B132" s="69" t="s">
        <v>1101</v>
      </c>
      <c r="C132" s="68">
        <v>40157</v>
      </c>
      <c r="D132" s="69" t="s">
        <v>1102</v>
      </c>
      <c r="E132" s="68">
        <v>43720</v>
      </c>
      <c r="F132" s="178" t="s">
        <v>1103</v>
      </c>
      <c r="G132" s="65">
        <v>8</v>
      </c>
      <c r="H132" s="58" t="s">
        <v>79</v>
      </c>
      <c r="I132" s="58" t="s">
        <v>1104</v>
      </c>
      <c r="J132" s="64">
        <v>473000</v>
      </c>
      <c r="K132" s="64">
        <v>1473000</v>
      </c>
      <c r="L132" s="106"/>
      <c r="M132" s="107"/>
      <c r="N132" s="107"/>
      <c r="O132" s="120"/>
      <c r="P132" s="127"/>
      <c r="Q132" s="108"/>
      <c r="R132" s="108"/>
      <c r="S132" s="108"/>
      <c r="V132" s="108"/>
      <c r="W132" s="108"/>
    </row>
    <row r="133" spans="1:23" s="66" customFormat="1" ht="60" customHeight="1">
      <c r="A133" s="82">
        <v>119</v>
      </c>
      <c r="B133" s="69" t="s">
        <v>1105</v>
      </c>
      <c r="C133" s="68">
        <v>43231</v>
      </c>
      <c r="D133" s="69" t="s">
        <v>1105</v>
      </c>
      <c r="E133" s="68">
        <v>43781</v>
      </c>
      <c r="F133" s="178" t="s">
        <v>1106</v>
      </c>
      <c r="G133" s="65">
        <v>2</v>
      </c>
      <c r="H133" s="58" t="s">
        <v>1107</v>
      </c>
      <c r="I133" s="58" t="s">
        <v>236</v>
      </c>
      <c r="J133" s="64">
        <v>1000000</v>
      </c>
      <c r="K133" s="64">
        <v>2000000</v>
      </c>
      <c r="L133" s="106"/>
      <c r="M133" s="107"/>
      <c r="N133" s="107"/>
      <c r="O133" s="120"/>
      <c r="P133" s="127"/>
      <c r="Q133" s="108"/>
      <c r="R133" s="108"/>
      <c r="S133" s="108"/>
      <c r="V133" s="108"/>
      <c r="W133" s="108"/>
    </row>
    <row r="134" spans="1:23" s="66" customFormat="1" ht="60" customHeight="1">
      <c r="A134" s="82">
        <v>120</v>
      </c>
      <c r="B134" s="69" t="s">
        <v>1108</v>
      </c>
      <c r="C134" s="68" t="s">
        <v>1109</v>
      </c>
      <c r="D134" s="69" t="s">
        <v>1110</v>
      </c>
      <c r="E134" s="68">
        <v>43781</v>
      </c>
      <c r="F134" s="178" t="s">
        <v>1111</v>
      </c>
      <c r="G134" s="65">
        <v>5</v>
      </c>
      <c r="H134" s="58" t="s">
        <v>302</v>
      </c>
      <c r="I134" s="58" t="s">
        <v>29</v>
      </c>
      <c r="J134" s="64">
        <v>2000000</v>
      </c>
      <c r="K134" s="64">
        <v>4000000</v>
      </c>
      <c r="L134" s="106"/>
      <c r="M134" s="107"/>
      <c r="N134" s="107"/>
      <c r="O134" s="120"/>
      <c r="P134" s="127"/>
      <c r="Q134" s="108"/>
      <c r="R134" s="108"/>
      <c r="S134" s="108"/>
      <c r="V134" s="108"/>
      <c r="W134" s="108"/>
    </row>
    <row r="135" spans="1:23" s="66" customFormat="1" ht="60" customHeight="1">
      <c r="A135" s="82">
        <v>121</v>
      </c>
      <c r="B135" s="69" t="s">
        <v>1112</v>
      </c>
      <c r="C135" s="68" t="s">
        <v>618</v>
      </c>
      <c r="D135" s="69" t="s">
        <v>1112</v>
      </c>
      <c r="E135" s="68">
        <v>43781</v>
      </c>
      <c r="F135" s="178" t="s">
        <v>1113</v>
      </c>
      <c r="G135" s="65">
        <v>2</v>
      </c>
      <c r="H135" s="58" t="s">
        <v>73</v>
      </c>
      <c r="I135" s="58" t="s">
        <v>200</v>
      </c>
      <c r="J135" s="64">
        <v>1000000</v>
      </c>
      <c r="K135" s="64">
        <v>12000000</v>
      </c>
      <c r="L135" s="106"/>
      <c r="M135" s="107"/>
      <c r="N135" s="107"/>
      <c r="O135" s="120"/>
      <c r="P135" s="127"/>
      <c r="Q135" s="108"/>
      <c r="R135" s="108"/>
      <c r="S135" s="108"/>
      <c r="V135" s="108"/>
      <c r="W135" s="108"/>
    </row>
    <row r="136" spans="1:23" s="66" customFormat="1" ht="60" customHeight="1">
      <c r="A136" s="82">
        <v>122</v>
      </c>
      <c r="B136" s="69" t="s">
        <v>1114</v>
      </c>
      <c r="C136" s="68" t="s">
        <v>1115</v>
      </c>
      <c r="D136" s="69" t="s">
        <v>1116</v>
      </c>
      <c r="E136" s="68">
        <v>43811</v>
      </c>
      <c r="F136" s="178" t="s">
        <v>1117</v>
      </c>
      <c r="G136" s="65">
        <v>7</v>
      </c>
      <c r="H136" s="58" t="s">
        <v>30</v>
      </c>
      <c r="I136" s="58" t="s">
        <v>696</v>
      </c>
      <c r="J136" s="64">
        <v>2000000</v>
      </c>
      <c r="K136" s="64">
        <v>17000000</v>
      </c>
      <c r="L136" s="106"/>
      <c r="M136" s="107"/>
      <c r="N136" s="107"/>
      <c r="O136" s="120"/>
      <c r="P136" s="127"/>
      <c r="Q136" s="108"/>
      <c r="R136" s="108"/>
      <c r="S136" s="108"/>
      <c r="V136" s="108"/>
      <c r="W136" s="108"/>
    </row>
    <row r="137" spans="1:23" s="66" customFormat="1" ht="60" customHeight="1">
      <c r="A137" s="82">
        <v>123</v>
      </c>
      <c r="B137" s="69" t="s">
        <v>1118</v>
      </c>
      <c r="C137" s="68">
        <v>42769</v>
      </c>
      <c r="D137" s="69" t="s">
        <v>1118</v>
      </c>
      <c r="E137" s="68">
        <v>43811</v>
      </c>
      <c r="F137" s="178" t="s">
        <v>1119</v>
      </c>
      <c r="G137" s="65">
        <v>6</v>
      </c>
      <c r="H137" s="58" t="s">
        <v>65</v>
      </c>
      <c r="I137" s="58" t="s">
        <v>236</v>
      </c>
      <c r="J137" s="64">
        <v>2000000</v>
      </c>
      <c r="K137" s="64">
        <v>4000000</v>
      </c>
      <c r="L137" s="106"/>
      <c r="M137" s="107"/>
      <c r="N137" s="107"/>
      <c r="O137" s="120"/>
      <c r="P137" s="127"/>
      <c r="Q137" s="108"/>
      <c r="R137" s="108"/>
      <c r="S137" s="108"/>
      <c r="V137" s="108"/>
      <c r="W137" s="108"/>
    </row>
    <row r="138" spans="1:23" s="66" customFormat="1" ht="60" customHeight="1">
      <c r="A138" s="82">
        <v>124</v>
      </c>
      <c r="B138" s="69" t="s">
        <v>1120</v>
      </c>
      <c r="C138" s="68" t="s">
        <v>1121</v>
      </c>
      <c r="D138" s="69" t="s">
        <v>1122</v>
      </c>
      <c r="E138" s="68" t="s">
        <v>1034</v>
      </c>
      <c r="F138" s="178" t="s">
        <v>1123</v>
      </c>
      <c r="G138" s="65">
        <v>6</v>
      </c>
      <c r="H138" s="58" t="s">
        <v>30</v>
      </c>
      <c r="I138" s="58" t="s">
        <v>31</v>
      </c>
      <c r="J138" s="64">
        <v>5500000</v>
      </c>
      <c r="K138" s="64">
        <v>12000000</v>
      </c>
      <c r="L138" s="106"/>
      <c r="M138" s="107"/>
      <c r="N138" s="107"/>
      <c r="O138" s="120"/>
      <c r="P138" s="127"/>
      <c r="Q138" s="108"/>
      <c r="R138" s="108"/>
      <c r="S138" s="108"/>
      <c r="V138" s="108"/>
      <c r="W138" s="108"/>
    </row>
    <row r="139" spans="1:23" s="66" customFormat="1" ht="60" customHeight="1">
      <c r="A139" s="82">
        <v>125</v>
      </c>
      <c r="B139" s="69" t="s">
        <v>1124</v>
      </c>
      <c r="C139" s="68">
        <v>43475</v>
      </c>
      <c r="D139" s="69" t="s">
        <v>1124</v>
      </c>
      <c r="E139" s="68" t="s">
        <v>1034</v>
      </c>
      <c r="F139" s="178" t="s">
        <v>1125</v>
      </c>
      <c r="G139" s="65">
        <v>2</v>
      </c>
      <c r="H139" s="58" t="s">
        <v>79</v>
      </c>
      <c r="I139" s="58" t="s">
        <v>88</v>
      </c>
      <c r="J139" s="64">
        <v>7000000</v>
      </c>
      <c r="K139" s="64">
        <v>9000000</v>
      </c>
      <c r="L139" s="106"/>
      <c r="M139" s="107"/>
      <c r="N139" s="107"/>
      <c r="O139" s="120"/>
      <c r="P139" s="127"/>
      <c r="Q139" s="108"/>
      <c r="R139" s="108"/>
      <c r="S139" s="108"/>
      <c r="V139" s="108"/>
      <c r="W139" s="108"/>
    </row>
    <row r="140" spans="1:23" s="66" customFormat="1" ht="60" customHeight="1">
      <c r="A140" s="82">
        <v>126</v>
      </c>
      <c r="B140" s="69" t="s">
        <v>1126</v>
      </c>
      <c r="C140" s="68" t="s">
        <v>1127</v>
      </c>
      <c r="D140" s="69" t="s">
        <v>1128</v>
      </c>
      <c r="E140" s="68" t="s">
        <v>1039</v>
      </c>
      <c r="F140" s="178" t="s">
        <v>1129</v>
      </c>
      <c r="G140" s="65">
        <v>9</v>
      </c>
      <c r="H140" s="58" t="s">
        <v>302</v>
      </c>
      <c r="I140" s="58" t="s">
        <v>147</v>
      </c>
      <c r="J140" s="64">
        <v>3800000</v>
      </c>
      <c r="K140" s="64" t="s">
        <v>1130</v>
      </c>
      <c r="L140" s="106"/>
      <c r="M140" s="107"/>
      <c r="N140" s="107"/>
      <c r="O140" s="120"/>
      <c r="P140" s="127"/>
      <c r="Q140" s="108"/>
      <c r="R140" s="108"/>
      <c r="S140" s="108"/>
      <c r="V140" s="108"/>
      <c r="W140" s="108"/>
    </row>
    <row r="141" spans="1:23" s="66" customFormat="1" ht="60" customHeight="1">
      <c r="A141" s="82">
        <v>127</v>
      </c>
      <c r="B141" s="69" t="s">
        <v>1131</v>
      </c>
      <c r="C141" s="68">
        <v>39540</v>
      </c>
      <c r="D141" s="69" t="s">
        <v>1132</v>
      </c>
      <c r="E141" s="68" t="s">
        <v>1133</v>
      </c>
      <c r="F141" s="178" t="s">
        <v>1134</v>
      </c>
      <c r="G141" s="65">
        <v>8</v>
      </c>
      <c r="H141" s="58" t="s">
        <v>73</v>
      </c>
      <c r="I141" s="58" t="s">
        <v>29</v>
      </c>
      <c r="J141" s="64">
        <v>1200000</v>
      </c>
      <c r="K141" s="64">
        <v>6200000</v>
      </c>
      <c r="L141" s="106"/>
      <c r="M141" s="107"/>
      <c r="N141" s="107"/>
      <c r="O141" s="120"/>
      <c r="P141" s="127"/>
      <c r="Q141" s="108"/>
      <c r="R141" s="108"/>
      <c r="S141" s="108"/>
      <c r="V141" s="108"/>
      <c r="W141" s="108"/>
    </row>
    <row r="142" spans="1:23" s="66" customFormat="1" ht="60" customHeight="1">
      <c r="A142" s="82">
        <v>128</v>
      </c>
      <c r="B142" s="69">
        <v>3203604366</v>
      </c>
      <c r="C142" s="68">
        <v>43381</v>
      </c>
      <c r="D142" s="69" t="s">
        <v>1135</v>
      </c>
      <c r="E142" s="68" t="s">
        <v>1133</v>
      </c>
      <c r="F142" s="178" t="s">
        <v>1136</v>
      </c>
      <c r="G142" s="65">
        <v>5</v>
      </c>
      <c r="H142" s="58" t="s">
        <v>73</v>
      </c>
      <c r="I142" s="58" t="s">
        <v>337</v>
      </c>
      <c r="J142" s="64">
        <v>1000000</v>
      </c>
      <c r="K142" s="64">
        <v>6700000</v>
      </c>
      <c r="L142" s="106"/>
      <c r="M142" s="107"/>
      <c r="N142" s="107"/>
      <c r="O142" s="120"/>
      <c r="P142" s="127"/>
      <c r="Q142" s="108"/>
      <c r="R142" s="108"/>
      <c r="S142" s="108"/>
      <c r="V142" s="108"/>
      <c r="W142" s="108"/>
    </row>
    <row r="143" spans="1:23" s="66" customFormat="1" ht="60" customHeight="1">
      <c r="A143" s="82">
        <v>129</v>
      </c>
      <c r="B143" s="69" t="s">
        <v>1137</v>
      </c>
      <c r="C143" s="68"/>
      <c r="D143" s="69" t="s">
        <v>1137</v>
      </c>
      <c r="E143" s="68" t="s">
        <v>1133</v>
      </c>
      <c r="F143" s="178" t="s">
        <v>1138</v>
      </c>
      <c r="G143" s="65">
        <v>6</v>
      </c>
      <c r="H143" s="58" t="s">
        <v>555</v>
      </c>
      <c r="I143" s="58" t="s">
        <v>253</v>
      </c>
      <c r="J143" s="64">
        <v>93685164</v>
      </c>
      <c r="K143" s="64">
        <v>474413384</v>
      </c>
      <c r="L143" s="106"/>
      <c r="M143" s="107"/>
      <c r="N143" s="107"/>
      <c r="O143" s="120"/>
      <c r="P143" s="127"/>
      <c r="Q143" s="108"/>
      <c r="R143" s="108"/>
      <c r="S143" s="108"/>
      <c r="V143" s="108"/>
      <c r="W143" s="108"/>
    </row>
    <row r="144" spans="1:23" s="66" customFormat="1" ht="60" customHeight="1">
      <c r="A144" s="82">
        <v>130</v>
      </c>
      <c r="B144" s="69" t="s">
        <v>1139</v>
      </c>
      <c r="C144" s="68">
        <v>43624</v>
      </c>
      <c r="D144" s="69" t="s">
        <v>1139</v>
      </c>
      <c r="E144" s="68" t="s">
        <v>1140</v>
      </c>
      <c r="F144" s="178" t="s">
        <v>1141</v>
      </c>
      <c r="G144" s="65">
        <v>1</v>
      </c>
      <c r="H144" s="58" t="s">
        <v>212</v>
      </c>
      <c r="I144" s="58" t="s">
        <v>94</v>
      </c>
      <c r="J144" s="64">
        <v>8000000</v>
      </c>
      <c r="K144" s="64">
        <v>23000000</v>
      </c>
      <c r="L144" s="106"/>
      <c r="M144" s="107"/>
      <c r="N144" s="107"/>
      <c r="O144" s="120"/>
      <c r="P144" s="127"/>
      <c r="Q144" s="108"/>
      <c r="R144" s="108"/>
      <c r="S144" s="108"/>
      <c r="V144" s="108"/>
      <c r="W144" s="108"/>
    </row>
    <row r="145" spans="1:23" s="66" customFormat="1" ht="60" customHeight="1">
      <c r="A145" s="82">
        <v>131</v>
      </c>
      <c r="B145" s="69" t="s">
        <v>1142</v>
      </c>
      <c r="C145" s="68">
        <v>43680</v>
      </c>
      <c r="D145" s="69" t="s">
        <v>1142</v>
      </c>
      <c r="E145" s="68" t="s">
        <v>1049</v>
      </c>
      <c r="F145" s="178" t="s">
        <v>175</v>
      </c>
      <c r="G145" s="65">
        <v>1</v>
      </c>
      <c r="H145" s="58" t="s">
        <v>1143</v>
      </c>
      <c r="I145" s="58" t="s">
        <v>177</v>
      </c>
      <c r="J145" s="64">
        <v>1000000</v>
      </c>
      <c r="K145" s="64">
        <v>3000000</v>
      </c>
      <c r="L145" s="106"/>
      <c r="M145" s="107"/>
      <c r="N145" s="107"/>
      <c r="O145" s="120"/>
      <c r="P145" s="127"/>
      <c r="Q145" s="108"/>
      <c r="R145" s="108"/>
      <c r="S145" s="108"/>
      <c r="V145" s="108"/>
      <c r="W145" s="108"/>
    </row>
  </sheetData>
  <mergeCells count="4">
    <mergeCell ref="A1:C1"/>
    <mergeCell ref="A2:C2"/>
    <mergeCell ref="A3:K3"/>
    <mergeCell ref="A4:K4"/>
  </mergeCells>
  <printOptions horizontalCentered="1"/>
  <pageMargins left="0.17" right="0.17" top="0.26" bottom="0.17" header="0.22" footer="0.16"/>
  <pageSetup paperSize="9" scale="90" orientation="landscape" r:id="rId1"/>
  <headerFooter alignWithMargins="0">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QY5UZ4ZQWDMN-2102554853-69</_dlc_DocId>
    <_dlc_DocIdUrl xmlns="df6cab6d-25a5-4a45-89de-f19c5af208b6">
      <Url>http://10.174.253.232:8809/_layouts/15/DocIdRedir.aspx?ID=QY5UZ4ZQWDMN-2102554853-69</Url>
      <Description>QY5UZ4ZQWDMN-2102554853-69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A7B02-DCB5-40B2-837E-4B376039BA49}"/>
</file>

<file path=customXml/itemProps2.xml><?xml version="1.0" encoding="utf-8"?>
<ds:datastoreItem xmlns:ds="http://schemas.openxmlformats.org/officeDocument/2006/customXml" ds:itemID="{7C4AF1EF-21C9-4215-BF48-809036AA9B1C}"/>
</file>

<file path=customXml/itemProps3.xml><?xml version="1.0" encoding="utf-8"?>
<ds:datastoreItem xmlns:ds="http://schemas.openxmlformats.org/officeDocument/2006/customXml" ds:itemID="{88E1FEE9-3DB8-491A-A2D5-5816E8C72DD3}"/>
</file>

<file path=customXml/itemProps4.xml><?xml version="1.0" encoding="utf-8"?>
<ds:datastoreItem xmlns:ds="http://schemas.openxmlformats.org/officeDocument/2006/customXml" ds:itemID="{79D2B72E-2EFC-4F0C-882D-D1259186E5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CM-T12.2019</vt:lpstr>
      <vt:lpstr>ĐC-T12.2019</vt:lpstr>
      <vt:lpstr>'CM-T12.2019'!Print_Titles</vt:lpstr>
      <vt:lpstr>'ĐC-T12.2019'!Print_Titles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MacBook Air</dc:creator>
  <cp:lastModifiedBy>Admin</cp:lastModifiedBy>
  <cp:lastPrinted>2019-12-10T01:35:39Z</cp:lastPrinted>
  <dcterms:created xsi:type="dcterms:W3CDTF">2012-09-19T08:49:53Z</dcterms:created>
  <dcterms:modified xsi:type="dcterms:W3CDTF">2020-06-02T06:38:23Z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d6edd043-5780-4319-b0cf-57553889bae6</vt:lpwstr>
  </property>
</Properties>
</file>