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E:\NHI\2. A Thiện - bàn giao\WEBSITES\2020\WebT08-2020\"/>
    </mc:Choice>
  </mc:AlternateContent>
  <xr:revisionPtr revIDLastSave="0" documentId="13_ncr:1_{F50B0DE9-7108-4CFB-A80E-2DB84EF57368}" xr6:coauthVersionLast="36" xr6:coauthVersionMax="36" xr10:uidLastSave="{00000000-0000-0000-0000-000000000000}"/>
  <bookViews>
    <workbookView xWindow="0" yWindow="0" windowWidth="15480" windowHeight="8190" tabRatio="664" activeTab="1" xr2:uid="{00000000-000D-0000-FFFF-FFFF00000000}"/>
  </bookViews>
  <sheets>
    <sheet name="CM-T08.2020" sheetId="98" r:id="rId1"/>
    <sheet name="ĐC-T08.2020" sheetId="99" r:id="rId2"/>
  </sheets>
  <definedNames>
    <definedName name="_xlnm._FilterDatabase" localSheetId="0" hidden="1">'CM-T08.2020'!#REF!</definedName>
    <definedName name="_xlnm._FilterDatabase" localSheetId="1" hidden="1">'ĐC-T08.2020'!#REF!</definedName>
    <definedName name="_xlnm.Print_Titles" localSheetId="0">'CM-T08.2020'!$6:$7</definedName>
    <definedName name="_xlnm.Print_Titles" localSheetId="1">'ĐC-T08.2020'!$6:$6</definedName>
  </definedNames>
  <calcPr calcId="191029" concurrentCalc="0"/>
  <fileRecoveryPr autoRecover="0"/>
</workbook>
</file>

<file path=xl/calcChain.xml><?xml version="1.0" encoding="utf-8"?>
<calcChain xmlns="http://schemas.openxmlformats.org/spreadsheetml/2006/main">
  <c r="H13" i="98" l="1"/>
  <c r="A13" i="98"/>
  <c r="A8" i="99"/>
  <c r="H9" i="98"/>
  <c r="A9" i="98"/>
  <c r="J16" i="99"/>
  <c r="A16" i="99"/>
  <c r="J12" i="99"/>
  <c r="J8" i="99"/>
  <c r="J94" i="99"/>
  <c r="J15" i="99"/>
  <c r="A94" i="99"/>
  <c r="A15" i="99"/>
  <c r="A7" i="99"/>
  <c r="J7" i="99"/>
  <c r="A8" i="98"/>
  <c r="H8"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62" authorId="0" shapeId="0" xr:uid="{00000000-0006-0000-0100-000001000000}">
      <text>
        <r>
          <rPr>
            <b/>
            <sz val="8"/>
            <color indexed="81"/>
            <rFont val="Tahoma"/>
            <family val="2"/>
          </rPr>
          <t>Admin:</t>
        </r>
        <r>
          <rPr>
            <sz val="8"/>
            <color indexed="81"/>
            <rFont val="Tahoma"/>
            <family val="2"/>
          </rPr>
          <t xml:space="preserve">
BQLKCN điều chỉnh tăng thêm 1,000,000 USD tháng 06/2020</t>
        </r>
      </text>
    </comment>
  </commentList>
</comments>
</file>

<file path=xl/sharedStrings.xml><?xml version="1.0" encoding="utf-8"?>
<sst xmlns="http://schemas.openxmlformats.org/spreadsheetml/2006/main" count="846" uniqueCount="537">
  <si>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</si>
  <si>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</si>
  <si>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</si>
  <si>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</si>
  <si>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</si>
  <si>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</si>
  <si>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</si>
  <si>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</si>
  <si>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</si>
  <si>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</si>
  <si>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</si>
  <si>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</si>
  <si>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</si>
  <si>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</si>
  <si>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</si>
  <si>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</si>
  <si>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</si>
  <si>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</si>
  <si>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</si>
  <si>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</si>
  <si>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</si>
  <si>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</si>
  <si>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</si>
  <si>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</si>
  <si>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</si>
  <si>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</si>
  <si>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</si>
  <si>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</si>
  <si>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</si>
  <si>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</si>
  <si>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Đài Loan</t>
  </si>
  <si>
    <t>Tam Phước</t>
  </si>
  <si>
    <t>BAN QLKCN</t>
  </si>
  <si>
    <t>TĂNG VỐN ĐẦU TƯ</t>
  </si>
  <si>
    <t>GIẢM VỐN ĐẦU TƯ</t>
  </si>
  <si>
    <t>SỞ KHĐT</t>
  </si>
  <si>
    <t>GCNĐKĐT</t>
  </si>
  <si>
    <t xml:space="preserve">50 (năm mươi) năm </t>
  </si>
  <si>
    <t>Loại hình DN</t>
  </si>
  <si>
    <t>Số GCNĐKĐT</t>
  </si>
  <si>
    <t>CÔNG TY TNHH SEMBA TOHKA VIỆT NAM</t>
  </si>
  <si>
    <t>Nhơn Trạch III - GĐ 2</t>
  </si>
  <si>
    <t>Giang Điền</t>
  </si>
  <si>
    <t>Nhật Bản</t>
  </si>
  <si>
    <t>Hàn Quốc</t>
  </si>
  <si>
    <t>Trung Quốc</t>
  </si>
  <si>
    <t>Long Đức</t>
  </si>
  <si>
    <t>Nhơn Trạch 6</t>
  </si>
  <si>
    <t>NHÀ MÁY TOPBAND SMART ĐỒNG NAI (VIỆT NAM)</t>
  </si>
  <si>
    <t>Sản xuất bo mạch của các thiết bị điện tử với quy mô 5.000 tấn sản phẩm/năm;
+ Sản xuất thiết bị điện tử thông minh với quy mô 2.500 tấn sản phẩm/năm;
+ Sản xuất thiết bị chiếu sáng với quy mô 10 tấn sản phẩm/năm;
+ Sản xuất mô tơ điện với quy mô 450 tấn sản phẩm/năm;
+ Sản xuất bộ sạc và nguồn điện dự phòng (lắp ráp từ các bộ phận có sẵn) với quy mô 0,1 tấn sản phẩm/năm.
Trong quy trình sản xuất các sản phẩm nêu trên không bao gồm công đoạn xi mạ.</t>
  </si>
  <si>
    <t xml:space="preserve">41 (bốn mươi mốt) năm </t>
  </si>
  <si>
    <t>Lộc An - Bình Sơn</t>
  </si>
  <si>
    <t>Long Thành</t>
  </si>
  <si>
    <t>TOPBAND (HK) CO., LIMITED</t>
  </si>
  <si>
    <t xml:space="preserve"> 19H Maxgrand Plaza, No 3 Tai Yau Street, San Po Kong, KL, HongKong.</t>
  </si>
  <si>
    <t>Hong Kong</t>
  </si>
  <si>
    <t>NHÀ MÁY CÔNG TY CA SYSTEM DONGNAI VIETNAM.</t>
  </si>
  <si>
    <t>Sản xuất sản phẩm từ plastic bao gồm: tấm, bản bóng kính; miếng, bao bì cách nhiệt với quy mô 2.300 tấn sản phẩm/năm.
- Sản xuất vải không dệt với quy mô 200 tấn sản phẩm/năm</t>
  </si>
  <si>
    <t xml:space="preserve">42 (bốn mươi hai) năm </t>
  </si>
  <si>
    <t>An Phước</t>
  </si>
  <si>
    <t>CA SYSTEM CO., LTD.</t>
  </si>
  <si>
    <t>1Ra-302, Sihwa 1C, 64, Somanggongwon-ro, Siheung-si, Gyeonggi-do, Hàn Quốc.</t>
  </si>
  <si>
    <t>NHÀ MÁY CÔNG TY TNHH KỸ THUẬT SUNTONE.</t>
  </si>
  <si>
    <t xml:space="preserve">Sản xuất máy hút bụi và các chi tiết phụ tùng của máy hút bụi với quy mô 5.700 tấn/năm (tương đương 1.500.000 sản phẩm/năm). Trong quy trình sản xuất không bao gồm công đoạn xi mạ trên sản phẩm.
- Thực hiện dịch vụ sửa chữa, bảo dưỡng máy móc thiết bị (CPC 633).
</t>
  </si>
  <si>
    <t>Nhơn Phú</t>
  </si>
  <si>
    <t>SUNTONE PTE. LTD</t>
  </si>
  <si>
    <t xml:space="preserve">50 Raffles Place, #34-04 Singapore Land Tower, Singapore. </t>
  </si>
  <si>
    <t>Singapore</t>
  </si>
  <si>
    <t>NHÀ MÁY CÔNG TY TNHH KỸ THUẬT PACIFIC VIEW</t>
  </si>
  <si>
    <t>Sản xuất các chi tiết phụ tùng, bộ phận của máy hút bụi với quy mô 6.000 tấn/năm (tương đương 12.000.000 sản phẩm/năm). Trong quy trình sản xuất không bao gồm công đoạn xi mạ trên sản phẩm.</t>
  </si>
  <si>
    <t>PACIFIC VIEW TECHNOLOGY PTE. LTD</t>
  </si>
  <si>
    <t xml:space="preserve">50 Raffles Place, #34-04 Singapore Land Tower, Singapore 048623. </t>
  </si>
  <si>
    <t>NHÀ MÁY CÔNG TY TNHH KHUÔN MẪU DND VIỆT NAM</t>
  </si>
  <si>
    <t xml:space="preserve">Sản xuất các khuôn đúc, khuôn mẫu và các khuôn mẫu công nghiệp với quy mô 5.000 sản phẩm/năm, tương đương 1.000 tấn sản phẩm/năm.
- Sản xuất khung kim loại, cấu kiện kim loại, linh kiện kèm theo với quy mô 500.000 sản phẩm/năm, tương đương 500 tấn sản phẩm/năm.
- Sản xuất phụ kiện nội thất với quy mô 500.000 sản phẩm/năm, tương đương 500 tấn sản phẩm/năm.
* Trong quy trình sản xuất các sản phẩm nêu trên không bao gồm công đoạn xi mạ.
</t>
  </si>
  <si>
    <t xml:space="preserve">20 (hai mươi) năm </t>
  </si>
  <si>
    <t>Nhơn Trạch 3 - GĐ 2</t>
  </si>
  <si>
    <t>DND CO., LTD</t>
  </si>
  <si>
    <t>15, Biryong-ro, 586 Beonan-gil, Sudong-myeon, Namyangju-si, Gyeonggi-do, Korea.</t>
  </si>
  <si>
    <t>14/1/2020</t>
  </si>
  <si>
    <t>NHÀ MÁY CÔNG TY TNHH TATA VIỆT NAM</t>
  </si>
  <si>
    <t>Sản xuất, lắp ráp máy nén khí (máy bơm hơi cầm tay cho xe du lịch) với quy mô 360.000 sản phẩm/năm (tương đương 750 tấn sản phẩm/năm). Trong quy trình sản xuất không bao gồm công đoạn xi mạ trên sản phẩm.</t>
  </si>
  <si>
    <t>Long Khánh</t>
  </si>
  <si>
    <t>WANG, WEI-CHI</t>
  </si>
  <si>
    <t>17F-1, 457 Cheng Kong Road, Tainan City 703, Taiwan (China).</t>
  </si>
  <si>
    <t>21/01/2020</t>
  </si>
  <si>
    <t>NHÀ MÁY CÔNG TY TNHH DUBUIT INKS VIỆT NAM</t>
  </si>
  <si>
    <t xml:space="preserve">Sản xuất mực dùng cho máy in phun với quy mô 250 tấn/năm.
- Sản xuất mực dùng để in lụa với quy mô 100 tấn/năm. 
</t>
  </si>
  <si>
    <t>50 (năm mươi) năm</t>
  </si>
  <si>
    <t>ENCRES DUBUIT</t>
  </si>
  <si>
    <t>1 Rue Isaac Newton – ZI Mitry Compans – 77290 Mitry Mory, France.</t>
  </si>
  <si>
    <t>Pháp</t>
  </si>
  <si>
    <t>NHÀ MÁY CÔNG TY TNHH ĐIỆN TỬ ONFU</t>
  </si>
  <si>
    <t>Sản xuất các thiết bị, dụng cụ y tế (nhiệt kế, máy đo huyết áp,…) với quy mô 8.000.000 sản phẩm/năm.</t>
  </si>
  <si>
    <t>Sông Mây</t>
  </si>
  <si>
    <t>MICROLIFE CORPORATION</t>
  </si>
  <si>
    <t>9F., No 431, Ruiguang Rd, Neihu Dist., Taipei City 114, Taiwan (R.O.C), China.</t>
  </si>
  <si>
    <t>20/1/2020</t>
  </si>
  <si>
    <t>NHÀ MÁY SẢN XUẤT CỦA CÔNG TY TNHH CÔNG NGHỆ RI JIE VIỆT NAM</t>
  </si>
  <si>
    <t>Sản xuất tấm cách bình ắc quy với quy mô 4.200 tấn sản phẩm/năm.</t>
  </si>
  <si>
    <t xml:space="preserve">50 năm </t>
  </si>
  <si>
    <t>CÔNG TY TNHH KỸ THUẬT NGUỒN ĐIỆN RI JIE</t>
  </si>
  <si>
    <t>Lô F1, đường số 3, Khu công nghiệp Hải Sơn, xã Đức Hòa Hạ, huyện Đức Hòa, tỉnh Long An.</t>
  </si>
  <si>
    <t>22/1/2020</t>
  </si>
  <si>
    <t>NHÀ MÁY CHI NHÁNH CÔNG TY TNHH BONGAN INDUSTRIAL TENT TẠI ĐỒNG NAI</t>
  </si>
  <si>
    <t xml:space="preserve">
Sản xuất hàng dệt sẵn (trừ trang phục) như lều, bạt, tấm phủ, dây cột lều,… với quy mô 30 tấn/năm.
May trang phục (trừ trang phục từ da lông thú) như áo mưa, áo khoác,… với quy mô 30 tấn/năm.
</t>
  </si>
  <si>
    <t>CÔNG TY TNHH BONGAN INDUSTRIAL TENT</t>
  </si>
  <si>
    <t>101 đường Nguyễn Văn Thủ, phường Đa Kao, Quận 1, Thành phố Hồ Chí Minh.</t>
  </si>
  <si>
    <t>DỰ ÁN TOA DENSHI VIỆT NAM</t>
  </si>
  <si>
    <t xml:space="preserve">1.500.000 </t>
  </si>
  <si>
    <t>Sản xuất bồn chứa từ nhựa PVC (sử dụng cho ngành công nghiệp điện tử) với quy mô 300 bồn chứa/năm, tương đương 40 tấn sản phẩm/năm.</t>
  </si>
  <si>
    <t>Kể từ ngày cấp Giấy chứng nhận đăng ký đầu tư đến hết ngày 16 tháng 10 năm 2057</t>
  </si>
  <si>
    <t>TOA ELECTRONICS CO., LTD</t>
  </si>
  <si>
    <t>2-4 Toyooka-dori, Mizuho-ku, Nagoya, Japan.</t>
  </si>
  <si>
    <t>NHÀ MÁY CÔNG TY TNHH NHỰA GOOD VIEW (VIỆT NAM)</t>
  </si>
  <si>
    <t xml:space="preserve">2.407,52 </t>
  </si>
  <si>
    <t xml:space="preserve">Sản xuất khuôn thép với quy mô 100 bộ/năm;
- Sản xuất các linh kiện plastic với quy mô 4.000 tấn/năm.
</t>
  </si>
  <si>
    <t>GOOD VIEW GLOBAL INVESTMENT CO., LIMITED</t>
  </si>
  <si>
    <t>Unit 1504, 15/F, Nanyang Plaza, 57 Hung To Road, Kwun Tong, Kowloon, Hong Kong.</t>
  </si>
  <si>
    <t>CÔNG TY TNHH MTV KOREAHOOK VN</t>
  </si>
  <si>
    <t xml:space="preserve">Sản xuất và gia công dập lưỡi câu với quy mô 40.000.000 sản phẩm/năm;
- Thực hiện quyền nhập khẩu các mặt hàng có mã HS 9507 (cần câu, lưỡi câu và các loại dây câu khác; vợt lưới bắt cá, vợt lưới bắt bướm và các loại lưới tương tự; chim giả làm mồi (trừ các loại thuộc nhóm 92.08 hoặc 97.05) và các dụng cụ cần thiết dùng cho săn hoặc bắn tương tự).
</t>
  </si>
  <si>
    <t>KOREAHOOK CO., LTD.</t>
  </si>
  <si>
    <t>55, Noksansandan 382-ro 50 beon-gil, Gangseo-gu, Busan, Korea.</t>
  </si>
  <si>
    <t>DỰ ÁN CÔNG TY TNHH CÔNG NGHIỆP AEREM</t>
  </si>
  <si>
    <t xml:space="preserve">2.419,2 </t>
  </si>
  <si>
    <t xml:space="preserve">Sản xuất màng lọc bằng giấy với quy mô 1.000.000 m2 bộ lọc/năm, tương đương 100.000 sản phẩm/năm. </t>
  </si>
  <si>
    <t>AEREM INTERNATIONAL S.A.</t>
  </si>
  <si>
    <t xml:space="preserve">10, Rue Willy Goergen, L-1636 Luxembourg. </t>
  </si>
  <si>
    <t>Luxembourg</t>
  </si>
  <si>
    <t>DỰ ÁN CÔNG TY TNHH CÔNG NGHIỆP TONG HONG VIỆT NAM</t>
  </si>
  <si>
    <t xml:space="preserve">Sản xuất, gia công cơ khí, sản phẩm kim loại (chi tiết bộ phận cơ khí, phụ tùng ô tô, linh kiện đồ điện,…) với quy mô 3.000.000 cái/năm, tương đương 300 tấn sản phẩm/năm. Trong quy trình sản xuất không bao gồm công đoạn xi mạ.  </t>
  </si>
  <si>
    <t>HONGKONG TONGHONG INDUSTRIAL CO., LIMITED</t>
  </si>
  <si>
    <t xml:space="preserve">Flat/Rm28 15/F Beverley Commercial Centre 87-105, Chatham Road, Tsim Sha Tsui, Hong Kong, China. </t>
  </si>
  <si>
    <t>NHÀ MÁY CÔNG TY TNHH ARTISAN PLANET INTERNATIONAL</t>
  </si>
  <si>
    <t xml:space="preserve">Sản xuất các sản phẩm lưu niệm bằng nhựa và kim loại với quy mô 1.800 tấn sản phẩm/năm;
- Sản xuất phụ liệu cho ngành may mặc bằng nhựa và kim loại (nút, cúc, khóa ấn, khóa móc, khóa trượt…) với quy mô 1.000 tấn sản phẩm/năm;
</t>
  </si>
  <si>
    <t>ARTISAN PLANET INTERNATIONAL LIMITED COMPANY</t>
  </si>
  <si>
    <t>A3. 19/F Pearl City Man Sion, 22-36 Paterson St, Causeway Bay, Hongkong, China.</t>
  </si>
  <si>
    <t>DỰ ÁN CÔNG TY TNHH TOSHITAKE TẠI KCN GIANG ĐIỀN</t>
  </si>
  <si>
    <t>Sản xuất xốp hơi từ hạt nhựa với quy mô 300 tấn sản phẩm/năm.
- Thực hiện quyền xuất khẩu, quyền nhập khẩu và quyền phân phối bán buôn (không thành lập cơ sở bán buôn) các mặt hàng có mã HS sau 3919, 3921, 3923, 3926,, 4016, 4819</t>
  </si>
  <si>
    <t>CÔNG TY TNHH TOSHITAKE</t>
  </si>
  <si>
    <t>B6/4A, ấp 2, xã Tân Kiên, huyện Bình Chánh, Thành phố Hồ Chí Minh, Việt Nam</t>
  </si>
  <si>
    <t>NHÀ MÁY SẢN XUẤT ĐỒ NỘI THẤT CÔNG TY TNHH KUKA SOFA VIỆT NAM</t>
  </si>
  <si>
    <t>Mục tiêu và quy mô của dự án: 
+ Sản xuất sofa, giường, ghế, bàn trà, các sản phẩm đồ nội thất tương tự và các sản phẩm phụ kiện, linh kiện với quy mô 100.000 bộ sản phẩm/năm, tương đương 3.000 tấn sản phẩm/năm.
+ Thực hiện quyền xuất khẩu, quyền nhập khẩu và quyền phân phối bán buôn (không thành lập cơ sở bán buôn) các hàng hóa có mã HS sau: 4107, 5806, 5801, 6006, 9401, 9401, 6304, 8536, 7323, 8544, 8518, 8501, 8504, 8467, 4412, 4407, 9404, 5503, 7320, 5601, 3926, 7317, 5603, 4811, 7318, 8302, 5401, 7312, 3923, 3919, 9607, 5607, 2827, 5807, 3920, 7326, 6804, 3921.</t>
  </si>
  <si>
    <t>KUKA (HK) TRADE CO., LIMITED</t>
  </si>
  <si>
    <t>Rm 1907 19/F Tower 2 Grand Center Plaza 138 Shatin Rural NT, Hong Kong, China.</t>
  </si>
  <si>
    <t>7639263698</t>
  </si>
  <si>
    <t>DỰ ÁN CÔNG TY TNHH CÔNG NGHỆ CHANTING VIỆT NAM</t>
  </si>
  <si>
    <t>Dệt may Nhơn Trạch</t>
  </si>
  <si>
    <t>447/GP-KCN-ĐN</t>
  </si>
  <si>
    <t>3256575134</t>
  </si>
  <si>
    <t>CÔNG TY CỔ PHẦN ANGEL VIỆT NAM</t>
  </si>
  <si>
    <t>47221000903</t>
  </si>
  <si>
    <t>1027144726</t>
  </si>
  <si>
    <t>DỰ ÁN NHÀ MÁY SẢN XUẤT VÀ ĐÓNG GÓI CỦA CÔNG TY TNHH NESTLÉ VIỆT NAM TẠI KHU CÔNG NGHIỆP LONG BÌNH (AMATA)</t>
  </si>
  <si>
    <t>Thụy Sỹ</t>
  </si>
  <si>
    <t>472023000200</t>
  </si>
  <si>
    <t>23/7/2007</t>
  </si>
  <si>
    <t>9857605630</t>
  </si>
  <si>
    <t>20/01/2020</t>
  </si>
  <si>
    <t>CÔNG TY HỮU HẠN KIM LOẠI SHENG BANG</t>
  </si>
  <si>
    <t>Belize</t>
  </si>
  <si>
    <t>9860938521</t>
  </si>
  <si>
    <t>4349684421</t>
  </si>
  <si>
    <t>NHÀ MÁY CÔNG TY TNHH DY (DAEYEOL) BOILER VINA</t>
  </si>
  <si>
    <t>9858157321</t>
  </si>
  <si>
    <t>26/4/2019</t>
  </si>
  <si>
    <t>NHÀ MÁY SẢN XUẤT ĐÈN LED</t>
  </si>
  <si>
    <t>472043000514</t>
  </si>
  <si>
    <t>18/06/2008</t>
  </si>
  <si>
    <t>9810286048</t>
  </si>
  <si>
    <t>21/1/2020</t>
  </si>
  <si>
    <t>CÔNG TY TNHH SANYO VIỆT NAM</t>
  </si>
  <si>
    <t>6587834140</t>
  </si>
  <si>
    <t>31/7/2017</t>
  </si>
  <si>
    <t>CÔNG TY TNHH LIGHTING &amp; EQUIPMENT (VIỆT NAM)</t>
  </si>
  <si>
    <t>Thái Lan</t>
  </si>
  <si>
    <t>5476854842</t>
  </si>
  <si>
    <t>24/5/2018</t>
  </si>
  <si>
    <t>CÔNG TY TNHH ANGLOMOIL VIÊT NAM</t>
  </si>
  <si>
    <t>Úc</t>
  </si>
  <si>
    <t>Nhơn Trạch I</t>
  </si>
  <si>
    <t>1092/GP-HCM</t>
  </si>
  <si>
    <t>18/4/2006</t>
  </si>
  <si>
    <t>1087371006</t>
  </si>
  <si>
    <t xml:space="preserve">CÔNG TY TNHH SCHAEFFLER VIỆT NAM </t>
  </si>
  <si>
    <t xml:space="preserve">Đức </t>
  </si>
  <si>
    <t xml:space="preserve">3202549598 </t>
  </si>
  <si>
    <t>17/7/2019</t>
  </si>
  <si>
    <t>NHÀ MÁY CÔNG TY TNHH WOOSHIN ĐỒNG NAI</t>
  </si>
  <si>
    <t>LA - BS</t>
  </si>
  <si>
    <t>472023000220</t>
  </si>
  <si>
    <t>4326709050</t>
  </si>
  <si>
    <t>CÔNG TY TRÁCH NHIỆM HỮU HẠN XÂY DỰNG HO TEAM</t>
  </si>
  <si>
    <t>Seychelles</t>
  </si>
  <si>
    <t>9973972313</t>
  </si>
  <si>
    <t>CHI NHÁNH NHÀ MÁY NHƠN TRẠCH – CÔNG TY TNHH KUMKANG KIND VIỆT NAM</t>
  </si>
  <si>
    <t>472043001162</t>
  </si>
  <si>
    <t>5483076186</t>
  </si>
  <si>
    <t>CÔNG TY TNHH CHEMTROVINA</t>
  </si>
  <si>
    <t>Lộc Khang</t>
  </si>
  <si>
    <t>472043001103</t>
  </si>
  <si>
    <t>4379146811</t>
  </si>
  <si>
    <t>CÔNG TY TRÁCH NHIỆM HỮU HẠN VIỆT NAM OSAKA FUJI</t>
  </si>
  <si>
    <t>3278518810</t>
  </si>
  <si>
    <t>DỰ ÁN JNJ VINA</t>
  </si>
  <si>
    <t>DỰ ÁN CÔNG TY TNHH DONGWON &amp; PEOPLE VIỆT NAM</t>
  </si>
  <si>
    <t>Sản xuất vải dệt kim với quy mô 500 tấn sản phẩm/năm</t>
  </si>
  <si>
    <t>DONGWON &amp; PEOPLE CO., LTD</t>
  </si>
  <si>
    <t>A-1616, Tera Tower, 167, Songpa-daero, Songpa-gu, Seoul, Korea.</t>
  </si>
  <si>
    <t>NHÀ MÁY CÔNG TY TNHH NỘI THẤT CHANG XING</t>
  </si>
  <si>
    <t xml:space="preserve">Sản xuất các sản phẩm gỗ, các sản phẩm từ tre, nứa, rơm, rạ và vật liệu tết bện với quy mô 80.000 sản phẩm/năm, tương đương 1.900 m3/năm.
- Cưa, xẻ gỗ với quy mô 200 m3/năm
</t>
  </si>
  <si>
    <t>Bàu Xéo</t>
  </si>
  <si>
    <t>HU QIAN WEN</t>
  </si>
  <si>
    <t>No. 18, Fuyuan Road, Weishi County, Kaifeng City, Henan Province, China.</t>
  </si>
  <si>
    <t>NHÀ MÁY SẢN XUẤT CỦA CÔNG TY TNHH NOBLE Q</t>
  </si>
  <si>
    <t xml:space="preserve">Sản xuất giường, tủ, bàn ghế bằng gỗ và ván ép với quy mô 43.200 sản phẩm/năm, tương đương 480 tấn sản phẩm/năm
Thực hiện quyền xuất khẩu, quyền nhập khẩu và quyền phân phối bán buôn (không thành lập cơ sở bán buôn) các hàng hóa có mã HS sau::9401, 9403, 9404, 4401
</t>
  </si>
  <si>
    <t xml:space="preserve">39 (ba mươi chín) năm </t>
  </si>
  <si>
    <t>CÔNG TY G-BOW, LLC</t>
  </si>
  <si>
    <t>15172 Goldenwest Circle, Westminster, CA 92708, USA.</t>
  </si>
  <si>
    <t>Hoa Kỳ</t>
  </si>
  <si>
    <t>CÔNG TY TNHH MANUFACTURING WEIDA (VIỆT NAM)</t>
  </si>
  <si>
    <t xml:space="preserve">Sản xuất công tắc điện, linh kiện điện, phụ kiện dụng cụ điện với quy mô 5.000.000 cái/năm;
- Sản xuất các dụng cụ cầm tay (giá đỡ mũi khoan, máy khoan cầm tay, kìm, tua vít, mũi khoan) với quy mô 10.000.000 cái/năm;
- Sản xuất các công cụ, dụng cụ bằng kim loại với quy mô 8.000.000 sản phẩm/năm.
</t>
  </si>
  <si>
    <t>SHANDONG WEIDA MACHINERY CO., LTD.</t>
  </si>
  <si>
    <t>No.2 Zhonghan Road, Lushan Town, Lingang Economic and Technological Development Zone, Weihai City, Shandong Province, China.</t>
  </si>
  <si>
    <t>NHÀ MÁY CÔNG TY TNHH KỸ THUẬT KAMINT VIỆT NAM.</t>
  </si>
  <si>
    <t>Sản xuất các loại đèn và chi tiết của đèn với quy mô 450 tấn/năm. Trong quy trình sản xuất không bao gồm công đoạn xi mạ</t>
  </si>
  <si>
    <t>Dệt May Nhơn Trạch</t>
  </si>
  <si>
    <t>HK GUOSHENG TECHNOLOGY CO., LIMITED</t>
  </si>
  <si>
    <t>RM 705, 7/F, Fayuan Commercial Building, No. 76-77 Fa Yuen Street, Kowloon, Hồng Kông.</t>
  </si>
  <si>
    <t>4356837844</t>
  </si>
  <si>
    <t>CÔNG TY TNHH KOIKEYA VIỆT NAM</t>
  </si>
  <si>
    <t>472043000143</t>
  </si>
  <si>
    <t>4380333756</t>
  </si>
  <si>
    <t>CÔNG TY TNHH HYOSUNG VIỆT NAM</t>
  </si>
  <si>
    <t>Nhơn Trạch V</t>
  </si>
  <si>
    <t>472043000001</t>
  </si>
  <si>
    <t>2130184363</t>
  </si>
  <si>
    <t>CÔNG TY TRÁCH NHIỆM HỮU HẠN JANG IN FURNITURE VIỆT NAM</t>
  </si>
  <si>
    <t>63/GP-ĐN</t>
  </si>
  <si>
    <t>1050807844</t>
  </si>
  <si>
    <t>CÔNG TY TRÁCH NHIỆM HỮU HẠN  SUNYAD VIỆT NAM TECHNOLOGY</t>
  </si>
  <si>
    <t>Samoa</t>
  </si>
  <si>
    <t>472043000277</t>
  </si>
  <si>
    <t>8764880828</t>
  </si>
  <si>
    <t>CÔNG TY TNHH OTO VINA</t>
  </si>
  <si>
    <t>NHÀ MÁY SẢN XUẤT SẢN PHẨM THỂ THAO HUA XING NHƠN TRẠCH</t>
  </si>
  <si>
    <t>Sản xuất và gia công bán thành phẩm giày, nguyên phụ liệu giày với quy mô 2.000.000 sản phẩm/năm.</t>
  </si>
  <si>
    <t xml:space="preserve">CÔNG TY TNHH SẢN PHẨM THỂ THAO HUA XING; </t>
  </si>
  <si>
    <t xml:space="preserve"> Lô 17, Khu chế xuất và Công nghiệp Linh Trung III, xã An Tịnh, huyện Trảng Bàng, tỉnh Tây Ninh, Việt Nam. </t>
  </si>
  <si>
    <t>DỰ ÁN VIỆT NAM MOGAMISEIKI</t>
  </si>
  <si>
    <t>Sản xuất sản phẩm từ plastic dùng trong công nghiệp chế tạo với quy mô 3 tấn sản phẩm/năm.</t>
  </si>
  <si>
    <t xml:space="preserve">37 năm </t>
  </si>
  <si>
    <t>MOGAMI SEIKI CO., LTD</t>
  </si>
  <si>
    <t>1326-1 Oaza Obanazawa, Obanazawa city, Yamagata, Japan.</t>
  </si>
  <si>
    <t>NHÀ MÁY CÔNG TY YOUNG CHANG ECO VINA.</t>
  </si>
  <si>
    <t>Sản xuất đế giày, dép với quy mô 12.000.000 đôi sản phẩm/năm.</t>
  </si>
  <si>
    <t>Trảng Bom</t>
  </si>
  <si>
    <t>YOUNG CHANG ECO</t>
  </si>
  <si>
    <t>40, Nakdong-daero 901beon-gil, Sasang-gu, Busan, Korea.</t>
  </si>
  <si>
    <t>2122270682</t>
  </si>
  <si>
    <t>NHÀ MÁY SẢN XUẤT, GIA CÔNG, LẮP RÁP TỦ BẢO HIỂM, MÁY CHƠI GAME, MÁY XỔ SỐ, LINH KIỆN PHỤ TÙNG XE CÁC LOẠI</t>
  </si>
  <si>
    <t>472023001087</t>
  </si>
  <si>
    <t>4311330555</t>
  </si>
  <si>
    <t>NHÀ MÁY CÔNG TY TNHH REDRANGER VIỆT NAM</t>
  </si>
  <si>
    <t>83/GP-KCN-ĐN</t>
  </si>
  <si>
    <t>2168623623</t>
  </si>
  <si>
    <t>CÔNG TY TNHH TEIJIN FRONTIER VIỆT NAM</t>
  </si>
  <si>
    <t>Loteco</t>
  </si>
  <si>
    <t>472043001089</t>
  </si>
  <si>
    <t>4352115811</t>
  </si>
  <si>
    <t>CÔNG TY TNHH  INOUE VIETNAM</t>
  </si>
  <si>
    <t>7632586582</t>
  </si>
  <si>
    <t>NHÀ MÁY WONJINKOLON GLOTECH</t>
  </si>
  <si>
    <t>47204001166</t>
  </si>
  <si>
    <t>7616268336</t>
  </si>
  <si>
    <t>CÔNG TY TNHH PRO WELL (VIỆT NAM)</t>
  </si>
  <si>
    <t>8712417326</t>
  </si>
  <si>
    <t>CÔNG TY TNHH MINATO SEIKO VIỆT NAM</t>
  </si>
  <si>
    <t>2138185156</t>
  </si>
  <si>
    <t>22/11/2019</t>
  </si>
  <si>
    <t>Công ty TNHH MS Metal</t>
  </si>
  <si>
    <t>Biên Hòa</t>
  </si>
  <si>
    <t>5467393556</t>
  </si>
  <si>
    <t>Công ty TNHH Region Industríe</t>
  </si>
  <si>
    <t>9817533201</t>
  </si>
  <si>
    <t>29/2/2016</t>
  </si>
  <si>
    <t>16/3/2020</t>
  </si>
  <si>
    <t>CLB Pegasus Plaza - Cty TNHH Trung tâm thể dục &amp; Yoga California</t>
  </si>
  <si>
    <t>British Virgin Islands</t>
  </si>
  <si>
    <t>471023000121</t>
  </si>
  <si>
    <t>9950089006</t>
  </si>
  <si>
    <t>Công ty TNHH Bao bì Giấy Hong Chang</t>
  </si>
  <si>
    <t>NHÀ MÁY SẢN XUẤT GIÀY THỂ THAO INTERNATIONAL B2B SOLUTION.</t>
  </si>
  <si>
    <t>NHÀ MÁY CÔNG TY KB ENTERPRISE (VN).</t>
  </si>
  <si>
    <t>NHÀ MÁY CÔNG TY TNHH SHING MARK RELAX FURNITURE.</t>
  </si>
  <si>
    <t>NHÀ MÁY SẢN XUẤT CÔNG TY TNHH PHỤ LIỆU MAY MẶC BTL</t>
  </si>
  <si>
    <t>NHÀ MÁY CÔNG TY TNHH SUNYIN VIỆT NAM</t>
  </si>
  <si>
    <t>NHÀ XƯỞNG CHO THUÊ CỦA CÔNG TY LIÊN PHÁT</t>
  </si>
  <si>
    <t>DỰ ÁN MEISEI ENG VIỆT NAM</t>
  </si>
  <si>
    <t>DỰ ÁN ĐIỆN FANS-TECH (VIỆT NAM)</t>
  </si>
  <si>
    <t>NHÀ MÁY SẢN XUẤT CÔNG TY CỔ PHẦN HI VIỆT NAM.</t>
  </si>
  <si>
    <t>CÔNG TY TNHH UPM (VIỆT NAM)</t>
  </si>
  <si>
    <t>DỰ ÁN CÔNG TY TNHH CHANG SUNG VINA</t>
  </si>
  <si>
    <t xml:space="preserve">Mục tiêu và quy mô dự án: 
- Sản xuất giày thể thao với quy mô 3.800.000 đôi/năm.
- Sản xuất các bộ phận của giày với quy mô 2.400.000 đôi/năm.
</t>
  </si>
  <si>
    <t xml:space="preserve">Mục tiêu và quy mô của dự án: 
- Sản xuất, gia công các sản phẩm từ plastic, plastic hỗn hợp (tấm, phiến, màng, lá, băng, dải và các loại tấm phẳng khác tự dính,...) với quy mô 1.000 tấn sản phẩm/năm.
- Thực hiện quyền xuất khẩu, quyền nhập khẩu và quyền phân phối bán buôn (không thành lập cơ sở bán buôn) các hàng hóa có mã HS như sau: 3917
3918
3919
3920
3921
</t>
  </si>
  <si>
    <t xml:space="preserve">Sản xuất các sản phẩm nội thất: ghế nệm sofa bằng vải và da (đã qua xử lý), tủ, giường, ghế gỗ với quy mô 200.000 bộ sản phẩm/năm. 
Trong quy trình sản xuất không bao gồm công đoạn xi mạ và thuộc da.
</t>
  </si>
  <si>
    <t xml:space="preserve">Sản xuất nút nhựa với quy mô 300 tấn sản phẩm/năm. </t>
  </si>
  <si>
    <t xml:space="preserve">Mục tiêu, quy mô của dự án: 
- Sản xuất sợi và chỉ may các loại với quy mô 400 tấn/năm.
- Sản xuất hàng dệt sẵn (không công đoạn nhuộm) với quy mô 300 tấn/năm.
- Sản xuất vải dệt kim, vải đang móc và vải không dệt khác (không công đoạn nhuộm) với quy mô 1.000 tấn/năm.
- May trang phục với quy mô 100 tấn/năm.
- Thực hiện quyền xuất khẩu, quyền nhập khẩu và quyền phân phối bán buôn (không thành lập cơ sở bán buôn) các mặt hàng có mã HS sau: 3802, 3925, 5107, 5402, 5406, 5509, 5510, 5605, 6001, 6004, 6006, 6102, 6103, 6104, 6105, 6114, 6301, 6302, 7017, 7311, 8413, 8414, 8417, 8419, 8421, 8427, 8431, 8442, 8443, 8445, 8446, 8447, 8448, 8451, 8452, 8456, 8471, 8481, 8538, 9032, 9404
</t>
  </si>
  <si>
    <t>Kinh doanh bất động sản (cho thuê nhà xưởng và các công trình phụ trợ).</t>
  </si>
  <si>
    <t>Sản xuất máy móc, thiết bị xử lý bề mặt và xử lý nước thải với quy mô 2 máy/năm, tương đương 200 tấn sản phẩm/năm, trong quy trình sản xuất không bao gồm công đoạn xi mạ.</t>
  </si>
  <si>
    <t xml:space="preserve">Sản xuất máy bơm nước 4.5 LPM với quy mô 400.000 sản phẩm/năm.
- Sản xuất máy quạt nguồn AC và DC sử dụng trong hệ thống thông gió với quy mô 440.000 sản phẩm/năm.
Trong quy trình sản xuất các sản phẩm nêu trên không bao gồm công đoạn xi mạ
- Thực hiện quyền xuất khẩu, quyền nhập khẩu và quyền phân phối bán buôn (không thành lập cơ sở bán buôn) các mặt hàng có mã HS sau:
8413
8414
8424
8501
</t>
  </si>
  <si>
    <t xml:space="preserve">Sản xuất giấy melamine với quy mô 2.000.000 tấm/năm, tương đương 1.200 tấn/năm.
- Thực hiện quyền xuất khẩu, quyền nhập khẩu và quyền phân phối bán buôn (không thành lập cơ sở bán buôn) các hàng hóa có mã HS như sau: 4811
</t>
  </si>
  <si>
    <t>Gia công cắt cuộn nhãn tự dính với quy mô 3.200 tấn/năm;
- Thực hiện quyền xuất khẩu, quyền nhập khẩu, quyền phân phối bán buôn (không thành lập cơ sở bán buôn) các hàng hóa sau: 3919 ;3920; 4802; 4806; 4810; 4811; 7607</t>
  </si>
  <si>
    <t>Sản xuất các thùng từ gỗ và giấy với quy mô 460 tấn/năm.</t>
  </si>
  <si>
    <t xml:space="preserve">28 (hai mươi tám) năm </t>
  </si>
  <si>
    <t xml:space="preserve">46 (bốn mươi sáu) năm </t>
  </si>
  <si>
    <t xml:space="preserve">37 (ba mươi bảy) năm </t>
  </si>
  <si>
    <t>đến ngày 30 tháng 6 năm 2054</t>
  </si>
  <si>
    <t>Biên Hòa 2</t>
  </si>
  <si>
    <t>Nhơn Trạch III - Gd2</t>
  </si>
  <si>
    <t>CÔNG TY TNHH INTERNATIONAL B2B SOLUTION</t>
  </si>
  <si>
    <t>Số 37, đường Tôn Đức Thắng, phường Bến Nghé, quận 1, thành phố Hồ Chí Minh.</t>
  </si>
  <si>
    <t>KOBAYASHI &amp; CO., LTD.</t>
  </si>
  <si>
    <t>3-26-5 Asakusa, Taito-ku, Tokyo, Japan.</t>
  </si>
  <si>
    <t>Ông CHAO CHUNG LEE</t>
  </si>
  <si>
    <t>2nd, Floor 1, No. 17, Lane 768, Paten. Seo 4, Taiwan.</t>
  </si>
  <si>
    <t>CÔNG TY TNHH PHỤ LIỆU MAY MẶC BTL</t>
  </si>
  <si>
    <t>Lô số 07, đường 3A, Khu công nghiệp Biên Hòa II, phường An Bình, thành phố Biên Hòa, tỉnh Đồng Nai.</t>
  </si>
  <si>
    <t>SUNYIN (HK) HOLDING LIMITED</t>
  </si>
  <si>
    <t xml:space="preserve">Unit A 25/F One Island South, 2 Heung Yip Road, Wong Chuk Hang, Hong Kong. </t>
  </si>
  <si>
    <t>-CÔNG TY TNHH MANUFACTURING WEIDA (VIỆT NAM); 
-SHANDONG WEIDA MACHINERY CO., LTD.;
- Bà YANG MINGYAN</t>
  </si>
  <si>
    <t>Lô F, đường số 6, KCN An Phước, xã An Phước, huyện Long Thành, tỉnh Đồng Nai;
No.2 Zhonghan Road, Lushan Town, Lingang Economic and Technological Development Zone, Weihai City, Shandong Province, China;
No.2 Zhonghan Road, Lushan Town, Lingang Economic and Technological Development Zone, Weihai City, Shandong Province, China.</t>
  </si>
  <si>
    <t>MEISEI ENGINEERING CORPORATION</t>
  </si>
  <si>
    <t>2-75 Ohata-cho, Nakagawa-ku, Nagoya-shi, Japan.</t>
  </si>
  <si>
    <t>FANS-TECH (HONG KONG) INTERNATIONAL LIMITED</t>
  </si>
  <si>
    <t xml:space="preserve">Room 1502-H5, Easey Commercial Building, 253-261 Hennessy Road, Wan Chai, Hong Kong. </t>
  </si>
  <si>
    <t>- IMPREGNATED COATING CO,. LTD;
- HYOSAN L.P.L CO., LTD;
- Ông YANG YUDONG</t>
  </si>
  <si>
    <t xml:space="preserve"> 50, Jangjagol-ro, Danwon-gu, Ansan-si, Gyeonggi-do, Korea.</t>
  </si>
  <si>
    <t>UPM – KYMMENE OYJ</t>
  </si>
  <si>
    <t>Alvar Aallon katu 1 00100 Helsinki, Finland.</t>
  </si>
  <si>
    <t>Phần Lan</t>
  </si>
  <si>
    <t>CHANG SUNG TECH CO., LTD.</t>
  </si>
  <si>
    <t>704-32, Chogeum-ro, Geumwang-eup, Eumseong-gn, Chungcheongbuk-do, Korea.</t>
  </si>
  <si>
    <t>472043001214</t>
  </si>
  <si>
    <t>2102664654</t>
  </si>
  <si>
    <t>CÔNG TY TNHH QING SHAN</t>
  </si>
  <si>
    <t>472023001095</t>
  </si>
  <si>
    <t>CÔNG TY TNHH JOOCO DONA</t>
  </si>
  <si>
    <t>7671935882</t>
  </si>
  <si>
    <t>NHÀ MÁY CÔNG TY TNHH MUNGYO VINA</t>
  </si>
  <si>
    <t>1097714228</t>
  </si>
  <si>
    <t>NHÀ MÁY CHUNJIN VINA</t>
  </si>
  <si>
    <t>LA-BS</t>
  </si>
  <si>
    <t>468/GP-KCN-ĐN</t>
  </si>
  <si>
    <t>6565817851</t>
  </si>
  <si>
    <t>CÔNG TY TRÁCH NHIỆM HỮU HẠN PROMAX TEXTILE (VIỆT NAM)</t>
  </si>
  <si>
    <t>Nhơn Trạch 3</t>
  </si>
  <si>
    <t>472043000229</t>
  </si>
  <si>
    <t>4383276576</t>
  </si>
  <si>
    <t>CÔNG TY TNHH GROBEST LANDFOUND</t>
  </si>
  <si>
    <t xml:space="preserve">Đài Loan </t>
  </si>
  <si>
    <t>938/GP</t>
  </si>
  <si>
    <t>2178654214</t>
  </si>
  <si>
    <t>CÔNG TY CHANG SHIN VIỆT NAM TRÁCH NHIỆM HỮU HẠN</t>
  </si>
  <si>
    <t>Thạnh Phú</t>
  </si>
  <si>
    <t>472023000853</t>
  </si>
  <si>
    <t xml:space="preserve"> 2131444030</t>
  </si>
  <si>
    <t>CÔNG TY TNHH GIÀY LIANN WAN (VIỆT NAM)</t>
  </si>
  <si>
    <t>472043001117</t>
  </si>
  <si>
    <t>1015208632</t>
  </si>
  <si>
    <t>CÔNG TY TNHH DNS GLOBAL</t>
  </si>
  <si>
    <t>7621437027</t>
  </si>
  <si>
    <t>NHÀ MÁY SẢN XUẤT CỦA CÔNG TY TNHH QUỐC TẾ GOLD LONG JOHN ĐỒNG NAI VIỆT NAM TẠI KCN NHƠN TRẠCH II, HUYỆN NHƠN TRẠCH, TỈNH ĐỒNG NAI</t>
  </si>
  <si>
    <t>Nhơn Trạch II</t>
  </si>
  <si>
    <t>472043000158</t>
  </si>
  <si>
    <t>2112752651</t>
  </si>
  <si>
    <t>CÔNG TY TNHH JULIEN VIỆT NAM</t>
  </si>
  <si>
    <t>7670203078</t>
  </si>
  <si>
    <t>NHÀ MÁY CÔNG TY TNHH JNJ IND</t>
  </si>
  <si>
    <t>7678325834</t>
  </si>
  <si>
    <t>NHÀ MÁY SẢN XUẤT CỦA CÔNG TY TNHH LONGWELL</t>
  </si>
  <si>
    <t>Dầu Giây</t>
  </si>
  <si>
    <t>7603051981</t>
  </si>
  <si>
    <t>CÔNG TY TNHH LUSUN FOODS</t>
  </si>
  <si>
    <t>472023000099</t>
  </si>
  <si>
    <t>8773102340</t>
  </si>
  <si>
    <t>CÔNG TY TRÁCH NHIỆM HỮU HẠN KỸ NGHỆ STAND DRAGON</t>
  </si>
  <si>
    <t>Công ty TNHH Emivest Feedmill (TG) - Xuân Phú Layer Farm</t>
  </si>
  <si>
    <t>Xây dựng trang trại chăn nuôi gà đẻ. 
Quy mô:  công suất 6.600.000 trứng/năm</t>
  </si>
  <si>
    <t>50 năm kể từ ngày 03/01/2020</t>
  </si>
  <si>
    <t xml:space="preserve">Tổ 3, Ấp Bình Hòa, xã Xuân Phú, huyện Xuân Lộc, tỉnh Đồng Nai. </t>
  </si>
  <si>
    <t>Công ty TNHH Emivest Feedmill (TG) Việt Nam</t>
  </si>
  <si>
    <t>Lô AV 1,2,3,4,7 KCN Tân Hương, xã Tân Hương, huyện Châu Thành, tỉnh Tiền Giang</t>
  </si>
  <si>
    <t>Malaysia</t>
  </si>
  <si>
    <t>NHÀ MÁY CÔNG TY TNHH KUKEN INDUSTRIES VIETNAM</t>
  </si>
  <si>
    <t xml:space="preserve">Sản xuất tháp giải nhiệt, thùng, bể chứa và dụng cụ chứa đựng bằng kim loại (không bao gồm công đoạn xi mạ) với quy mô 3.000 sản phẩm/năm.
- Sửa chữa máy móc thiết bị (CPC 633).
- Thực hiện quyền xuất khẩu, quyền nhập khẩu và quyền phân phối bán buôn (không thành lập cơ sở bán buôn) các mặt hàng có mã HS sau: 8415, 7616, 7326, 8419, 8414, 3926, 3904, 7308, 8501, 7307, 7411, 7210, 7415, 8537, 8538, 9032
</t>
  </si>
  <si>
    <t>KUKEN KOGYO CO., LTD.</t>
  </si>
  <si>
    <t xml:space="preserve">2-39 Ohori - Koen, Chuo - Ku, Fukuoka - Ken, Japan. </t>
  </si>
  <si>
    <t>NHÀ MÁY SẢN XUẤT CÔNG TY TNHH PRIME GLORIOUS VIỆT NAM</t>
  </si>
  <si>
    <t xml:space="preserve">Sản xuất và gia công vải dệt kim dùng để sản xuất giày với quy mô 400.000 mét/năm, tương đương 180 tấn/năm.
- Sản xuất và gia công mặt giày từ sợi dệt kim với quy mô 4.800.000 sản phẩm/năm.
</t>
  </si>
  <si>
    <t>PRIME GLORIOUS LIMITED</t>
  </si>
  <si>
    <t>Jayla Place, Wickhams Cay 1, PO Box 3190, Road Town, VG1110 Tortola, British Virgin Islands.</t>
  </si>
  <si>
    <t>British Virgin Island</t>
  </si>
  <si>
    <t>NHÀ MÁY CÔNG TY TNHH DAE YOUNG TEXTILE VIỆT NAM.</t>
  </si>
  <si>
    <t xml:space="preserve">Sản xuất vải dệt kim (trong quy trình sản xuất các sản phẩm có bao gồm công đoạn nhuộm và in) với quy mô 23.500.000 m2/năm, tương đương 12.895 tấn sản phẩm/năm. </t>
  </si>
  <si>
    <t>Nhơn Trạch VI</t>
  </si>
  <si>
    <t>CÔNG TY TRÁCH NHIỆM HỮU HẠN HWASEUNG VINA</t>
  </si>
  <si>
    <t xml:space="preserve">Khu công nghiệp Nhơn Trạch I, xã Phú Hội, huyện Nhơn Trạch, tỉnh Đồng Nai, Việt Nam. </t>
  </si>
  <si>
    <t>NHÀ MÁY CÔNG TY TNHH TAIXIN PRINTING VINA – CHI NHÁNH ĐỒNG NAI</t>
  </si>
  <si>
    <t>Sản xuất sản phẩm bằng giấy: cốc giấy, nắp đậy cốc giấy, ống hút giấy, vỏ hộp điện thoại bằng giấy, bao bì giấy, túi giấy,... với quy mô 100.000.000 sản phẩm/năm, tương đương 500 tấn sản phẩm/năm (trong quy trình sản xuất không bao gồm công đoạn xeo giấy và công đoạn in).</t>
  </si>
  <si>
    <t>CÔNG TY TNHH TAIXIN PRINTING VINA</t>
  </si>
  <si>
    <t>Số 19, đường 11, Khu công nghiệp, Đô thị và Dịch vụ VSIP Bắc Ninh, xã Đại Đồng, huyện Tiên Du, tỉnh Bắc Ninh, Việt Nam.</t>
  </si>
  <si>
    <t>471033000143</t>
  </si>
  <si>
    <t>20/5/2020</t>
  </si>
  <si>
    <t>Công TY CPHH Vedan</t>
  </si>
  <si>
    <t>37/GP-ĐN</t>
  </si>
  <si>
    <t>4351468634</t>
  </si>
  <si>
    <t>CÔNG TY TRÁCH NHIỆM HỮU HẠN WOOSUNG VIỆT NAM</t>
  </si>
  <si>
    <t>2166438872</t>
  </si>
  <si>
    <t>DỰ ÁN SHIN HEUNG ĐỒNG NAI</t>
  </si>
  <si>
    <t>472023001239</t>
  </si>
  <si>
    <t>4354474644</t>
  </si>
  <si>
    <t>CÔNG TY TNHH IN HOA RUIJIA VIỆT NAM</t>
  </si>
  <si>
    <t>472033000464</t>
  </si>
  <si>
    <t xml:space="preserve"> 2162117021</t>
  </si>
  <si>
    <t>CÔNG TY TNHH BAO BÌ NƯỚC GIẢI KHÁT CROWN ĐỒNG NAI</t>
  </si>
  <si>
    <t>200,000,000</t>
  </si>
  <si>
    <t>1018408404</t>
  </si>
  <si>
    <t>CÔNG TY TNHH SAMTEC VIỆT NAM</t>
  </si>
  <si>
    <t>Hoa KỲ</t>
  </si>
  <si>
    <t>3293392022</t>
  </si>
  <si>
    <t>CÔNG TY TNHH TEXON MANUFACTURING VIỆT NAM</t>
  </si>
  <si>
    <t>Anh</t>
  </si>
  <si>
    <t>265/GP-KCN-ĐN</t>
  </si>
  <si>
    <t xml:space="preserve"> 4316653211</t>
  </si>
  <si>
    <t xml:space="preserve">CÔNG TY TRÁCH NHIỆM HỮU HẠN HARVEST GARMENT </t>
  </si>
  <si>
    <t xml:space="preserve">8757736834 </t>
  </si>
  <si>
    <t>8757736834</t>
  </si>
  <si>
    <t>CÔNG TY DỆT CHOONGNAM VIỆT NAM TRÁCH NHIỆM HỮU HẠN</t>
  </si>
  <si>
    <t>472043001028</t>
  </si>
  <si>
    <t xml:space="preserve">6521830255 </t>
  </si>
  <si>
    <t>CÔNG TY TNHH KATOEN NATIE VIỆT NAM</t>
  </si>
  <si>
    <t>Bỉ</t>
  </si>
  <si>
    <t>7682538609</t>
  </si>
  <si>
    <t>HAHB VINA</t>
  </si>
  <si>
    <t>4368404143</t>
  </si>
  <si>
    <t>CÔNG TY TNHH HAESUNG VIỆT NAM</t>
  </si>
  <si>
    <t xml:space="preserve"> 8722436514</t>
  </si>
  <si>
    <t>CÔNG TY TNHH KCC (VIỆT NAM NHƠN TRẠCH)</t>
  </si>
  <si>
    <t>8705742504</t>
  </si>
  <si>
    <t>NHÀ MÁY RONGBAOYU (VIỆT NAM)</t>
  </si>
  <si>
    <t>148/GP-KCN-ĐN</t>
  </si>
  <si>
    <t>1021375982</t>
  </si>
  <si>
    <t>CÔNG TY TRÁCH NHIỆM HỮU HẠN UNIPAX</t>
  </si>
  <si>
    <t>1232/GP</t>
  </si>
  <si>
    <t>CÔNG TY TRÁCH NHIỆM HỮU HẠN CÔNG NGHIỆP PLUS VIỆT NAM</t>
  </si>
  <si>
    <t>5440507203</t>
  </si>
  <si>
    <t>CÔNG TY TNHH NHỰA JINGGUANG ĐỒNG NAI VIỆT NAM</t>
  </si>
  <si>
    <t>NHÀ XƯỞNG CHO THUÊ - CÔNG TY TNHH NHỰA JINGGUANG ĐỒNG NAI</t>
  </si>
  <si>
    <t>Lô 249, đường số 12, Khu công nghiệp Long Bình (Amata), phường Long Bình, thành phố Biên Hòa, tỉnh Đồng Nai, Việt Nam.</t>
  </si>
  <si>
    <t>NHÀ MÁY CÔNG TY TNHH SUMMIT POLYMERS VIETNAM.</t>
  </si>
  <si>
    <t xml:space="preserve">Sản xuất phụ tùng và bộ phận phụ trợ cho xe ô tô và xe có động cơ khác (khung lọc gió, họng gió máy lạnh, khung gió điều hòa, khung bộ điều khiển trung tâm, cụm đồng hồ, hộc và giá để ly nước, cửa xe, hộc để đồ cho xe jeep, đồ bọc động cơ, các bộ phận nội thất khác trong xe ô tô,… với quy mô 20.000.000 sản phẩm/năm.
Trong quy trình sản xuất các sản phẩm nêu trên không bao gồm công đoạn xi mạ.
</t>
  </si>
  <si>
    <t>SUMMIT POLYMERS HONG KONG COMPANY LIMITED</t>
  </si>
  <si>
    <t xml:space="preserve">RM 705-6, 7/F China Insurance Group Building, No.141 Des Voeux Road, Central, Hong Kong, China. </t>
  </si>
  <si>
    <t>DỰ ÁN CÔNG TY TNHH CÔNG NGHỆ QUANG ĐIỆN TỬ MITENG (VIỆT NAM)</t>
  </si>
  <si>
    <t>Sản xuất thanh led đèn nền tivi, bóng hình nền tivi các loại với quy mô 8 triệu thanh/năm, tương đương 300 tấn/năm. Trong quy trình sản xuất không bao gồm công đoạn xi mạ.</t>
  </si>
  <si>
    <t>MITENG TECHNOLOGY (HONG KONG) CO., LIMITED.</t>
  </si>
  <si>
    <t>Flat B5 1/f Manning Ind Bldg 116-118, How Ming St. Kwun Tong Kln, Hong Kong, China.</t>
  </si>
  <si>
    <t>DỰ ÁN WONIL STEEL VINA</t>
  </si>
  <si>
    <t xml:space="preserve">Mục tiêu và quy mô của dự án:
- Sản xuất và gia công các sản phẩm thanh định hình dùng trong công nghiệp và xây dựng từ nhôm, thép và kim loại màu với quy mô 10.000 tấn/năm.
- Sản xuất và gia công các loại phụ tùng và khuôn kim loại với quy mô 2.500 tấn/năm.
Trong quy trình sản xuất không bao gồm công đoạn xi mạ.
</t>
  </si>
  <si>
    <t xml:space="preserve">30 (ba mươi) năm </t>
  </si>
  <si>
    <t>WONIL SPECIAL STEEL CO., LTD</t>
  </si>
  <si>
    <t>: 4, Gongdan 2-daero 256beon-gil, Siheung-si, Gyeonggi-do, Korea.</t>
  </si>
  <si>
    <t xml:space="preserve">NHÀ MÁY SẢN XUẤT CỦA CÔNG TY TNHH MES VIỆT NAM </t>
  </si>
  <si>
    <t xml:space="preserve">Sản xuất máy móc thiết bị phục vụ ngành công nghiệp gồm: Thiết bị lắp ráp bộ phận giảm xóc, thiết bị bánh xe, thiết bị gia công lò xo, thiết bị kiểm tra hình ảnh robot, thiết bị uốn ống, dây chuyền lắp ráp van v.v… với quy mô 30 tấn/năm. </t>
  </si>
  <si>
    <t>MES KOSHIN CO., LTD.</t>
  </si>
  <si>
    <t>5830-1 Misuzu, Ina-shi, Nagano-ken, Japan.</t>
  </si>
  <si>
    <t>DỰ ÁN GIA CÔNG RĂNG ACESO</t>
  </si>
  <si>
    <t>Sản xuất răng giả với quy mô 75.000 cái/năm, tương đương 25 tấn sản phẩm/năm.</t>
  </si>
  <si>
    <t>đến hết ngày 16 tháng 10 năm 2057</t>
  </si>
  <si>
    <t>MODERN DENTAL LABORATORY COMPANY LIMITED</t>
  </si>
  <si>
    <t>Room 01-07, 09-16, 17/F CEO Tower, 77 Wing Hong Street, Cheung Sha Wan, Kowloon, Hong Kong, China.</t>
  </si>
  <si>
    <t>4317207843</t>
  </si>
  <si>
    <t>NHÀ MÁY CÔNG TY CGH TECHNOLOGY (VIETNAM)</t>
  </si>
  <si>
    <t>321/GP-KCN-ĐN</t>
  </si>
  <si>
    <t>6530245603</t>
  </si>
  <si>
    <t>CÔNG TY TRÁCH NHIỆM HỮU HẠN HITECH MOULD</t>
  </si>
  <si>
    <t>249/GP-KCN-ĐN</t>
  </si>
  <si>
    <t>7610064650</t>
  </si>
  <si>
    <t>CÔNG TY TNHH DONG JIN LEIPORTS VINA</t>
  </si>
  <si>
    <t>472043001177</t>
  </si>
  <si>
    <t>3267804678</t>
  </si>
  <si>
    <t>CÔNG TY TNHH BẮC HOẰNG</t>
  </si>
  <si>
    <t>Hố Nai</t>
  </si>
  <si>
    <t>2100042435</t>
  </si>
  <si>
    <t>NHÀ MÁY CÔNG TY TNHH PARKER - ASUN SEALING TECHNOLOGY (VIỆT NAM)</t>
  </si>
  <si>
    <t>4322572186</t>
  </si>
  <si>
    <t>NHÀ MÁY CÔNG TY TNHH G&amp;E VIỆT NAM</t>
  </si>
  <si>
    <t>5434345185</t>
  </si>
  <si>
    <t>CÔNG TY TNHH THỰC PHẨM HOUSE</t>
  </si>
  <si>
    <t>472043001082</t>
  </si>
  <si>
    <t>7678764465</t>
  </si>
  <si>
    <t>CÔNG TY TNHH TORRECID VIỆT NAM</t>
  </si>
  <si>
    <t>Tây Ban Nha</t>
  </si>
  <si>
    <t>7614841000</t>
  </si>
  <si>
    <t>NHÀ MÁY SẢN XUẤT CỦA CÔNG TY TNHH GOODSMOOTH INDUSTRIES TẠI KCN GIANG ĐIỀN</t>
  </si>
  <si>
    <t>2129614394</t>
  </si>
  <si>
    <t>NHÀ MÁY CÔNG TY TNHH PATH MASTERY</t>
  </si>
  <si>
    <t>9915020827</t>
  </si>
  <si>
    <t>CÔNG TY TNHH LAMIPEL VIỆT NAM</t>
  </si>
  <si>
    <t>Italy</t>
  </si>
  <si>
    <t>472023000149</t>
  </si>
  <si>
    <t xml:space="preserve">1031783478 </t>
  </si>
  <si>
    <t>CÔNG TY TNHH DONG LIM VINA CHEMICAL</t>
  </si>
  <si>
    <t>DỰ ÁN PHÂN PHỐI KHÍ HÓA LỎNG LNG EASY</t>
  </si>
  <si>
    <t>Cung cấp khí dầu mỏ hóa lỏng (LPG), khí thiên nhiên hóa lỏng (LNG) và khí thiên nhiên nén (CNG) cho các doanh nghiệp sản xuất công nghiệp.</t>
  </si>
  <si>
    <t>Nhơn Trạch III</t>
  </si>
  <si>
    <t>LNG EASY PTE.LTD.</t>
  </si>
  <si>
    <t>12 Tuas Avenue 1 Singapore (639497).</t>
  </si>
  <si>
    <t>NHÀ MÁY HOME APPLIANCE CVC (VIỆT NAM).</t>
  </si>
  <si>
    <t xml:space="preserve">Sản xuất máy hút bụi với quy mô 600.000 sản phẩm/năm, tương đương 600 tấn sản phẩm/năm.
- Sản xuất thiết bị, phụ kiện, vật dụng dùng cho tủ lạnh, máy giặt, máy hút bụi với quy mô 500.000 sản phẩm/năm, tương đương 300 tấn sản phẩm/năm.
</t>
  </si>
  <si>
    <t>EUP (H.K.) HOME APPLIANCE CO., LIMITED</t>
  </si>
  <si>
    <t xml:space="preserve"> Flat/RM 603, 06/F,  Sing Win Factory  Building, 15-17 Shing Yip Street, Kwun Tong, Kowloon, Hong Kong, China. </t>
  </si>
  <si>
    <t>NHÀ XƯỞNG XÂY SẴN CỦA CÔNG TY TNHH DONGJIN TEXTILE VINA.</t>
  </si>
  <si>
    <t>Cho thuê nhà xưởng và các công trình phụ trợ.</t>
  </si>
  <si>
    <t>Đến hết ngày 12 tháng 9 năm 2053</t>
  </si>
  <si>
    <t>CÔNG TY TRÁCH NHIỆM HỮU HẠN DONGJIN TEXTILE VINA</t>
  </si>
  <si>
    <t>Lô D8-1, Đường số 2, Khu công nghiệp Long Bình (Loteco), phường Long Bình, thành phố Biên Hòa, tỉnh Đồng Nai, Việt Nam.</t>
  </si>
  <si>
    <t>7655176865</t>
  </si>
  <si>
    <t>CÔNG TY TNHH SEO INCHEON VIỆT NAM</t>
  </si>
  <si>
    <t>9916081081</t>
  </si>
  <si>
    <t>CÔNG TY TNHH SEJONG PAPER TUBE VINA</t>
  </si>
  <si>
    <t>4307775233</t>
  </si>
  <si>
    <t>CÔNG TY TNHH MOSNIC VIỆT NAM</t>
  </si>
  <si>
    <t>1056688067</t>
  </si>
  <si>
    <t xml:space="preserve"> 1056688067</t>
  </si>
  <si>
    <t>DỰ ÁN NHÀ MÁY SẢN XUẤT CỦA CÔNG TY TNHH HWASEUNG CHEMICAL VIỆT NAM</t>
  </si>
  <si>
    <t>01/01/2020 - 31/8/2020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</si>
</sst>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_);_(@_)"/>
    <numFmt numFmtId="165" formatCode="dd/mm/yyyy;@"/>
    <numFmt numFmtId="166" formatCode="_(* #,##0_);_(* \(#,##0\);_(* \-??_);_(@_)"/>
    <numFmt numFmtId="167" formatCode="_-* #,##0.00\ _€_-;\-* #,##0.00\ _€_-;_-* &quot;-&quot;??\ _€_-;_-@_-"/>
    <numFmt numFmtId="168" formatCode="_-* #,##0.00\ _F_B_-;\-* #,##0.00\ _F_B_-;_-* &quot;-&quot;??\ _F_B_-;_-@_-"/>
    <numFmt numFmtId="169" formatCode="dd\-mm\-yy"/>
    <numFmt numFmtId="170" formatCode="[$-1010000]d/m/yyyy;@"/>
    <numFmt numFmtId="171" formatCode="_-* #,##0\ _₫_-;\-* #,##0\ _₫_-;_-* &quot;-&quot;??\ _₫_-;_-@_-"/>
  </numFmts>
  <fonts count="39" x14ac:knownFonts="1">
    <font>
      <sz val="10"/>
      <name val="Arial"/>
      <family val="2"/>
    </font>
    <font>
      <sz val="10"/>
      <name val="Arial"/>
      <family val="2"/>
    </font>
    <font>
      <sz val="12"/>
      <name val="VNI-Times"/>
    </font>
    <font>
      <sz val="9"/>
      <name val="Times New Roman"/>
      <family val="1"/>
    </font>
    <font>
      <b/>
      <sz val="9"/>
      <name val="Times New Roman"/>
      <family val="1"/>
    </font>
    <font>
      <sz val="10"/>
      <name val="Times New Roman"/>
      <family val="1"/>
    </font>
    <font>
      <sz val="8"/>
      <name val="Arial"/>
      <family val="2"/>
    </font>
    <font>
      <b/>
      <sz val="14"/>
      <name val="Times New Roman"/>
      <family val="1"/>
    </font>
    <font>
      <sz val="10"/>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Arial"/>
      <family val="2"/>
      <charset val="163"/>
    </font>
    <font>
      <b/>
      <sz val="8"/>
      <name val="Times New Roman"/>
      <family val="1"/>
    </font>
    <font>
      <sz val="8"/>
      <color theme="1"/>
      <name val="Times New Roman"/>
      <family val="1"/>
    </font>
    <font>
      <sz val="9"/>
      <color theme="1"/>
      <name val="Times New Roman"/>
      <family val="1"/>
    </font>
    <font>
      <sz val="10"/>
      <color theme="1"/>
      <name val="Times New Roman"/>
      <family val="1"/>
    </font>
    <font>
      <sz val="8"/>
      <color theme="1"/>
      <name val="Arial"/>
      <family val="2"/>
    </font>
    <font>
      <b/>
      <sz val="8"/>
      <color indexed="81"/>
      <name val="Tahoma"/>
      <family val="2"/>
    </font>
    <font>
      <sz val="8"/>
      <color indexed="81"/>
      <name val="Tahoma"/>
      <family val="2"/>
    </font>
    <font>
      <sz val="8"/>
      <color theme="1" tint="4.9989318521683403E-2"/>
      <name val="Times New Roman"/>
      <family val="1"/>
    </font>
    <font>
      <b/>
      <sz val="8"/>
      <name val="Arial"/>
      <family val="2"/>
    </font>
    <font>
      <b/>
      <sz val="9"/>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5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8" fillId="0" borderId="0" applyFill="0" applyBorder="0" applyAlignment="0" applyProtection="0"/>
    <xf numFmtId="168" fontId="8"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8" fillId="0" borderId="0" applyFont="0" applyFill="0" applyBorder="0" applyAlignment="0" applyProtection="0"/>
    <xf numFmtId="170"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2" fillId="0" borderId="0"/>
    <xf numFmtId="0" fontId="8" fillId="0" borderId="0"/>
    <xf numFmtId="0" fontId="8" fillId="0" borderId="0"/>
    <xf numFmtId="0" fontId="10" fillId="0" borderId="0"/>
    <xf numFmtId="0" fontId="10" fillId="0" borderId="0"/>
    <xf numFmtId="0" fontId="10"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59">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14" fontId="3"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Fill="1" applyAlignment="1">
      <alignment horizontal="center" vertical="center"/>
    </xf>
    <xf numFmtId="169" fontId="3"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7" fillId="0" borderId="0" xfId="0" applyFont="1" applyFill="1" applyAlignment="1">
      <alignment horizontal="left" vertical="center"/>
    </xf>
    <xf numFmtId="1" fontId="7" fillId="0" borderId="0" xfId="0" applyNumberFormat="1" applyFont="1" applyFill="1" applyAlignment="1">
      <alignment horizontal="center" vertical="center"/>
    </xf>
    <xf numFmtId="169" fontId="7" fillId="0" borderId="0" xfId="0" applyNumberFormat="1" applyFont="1" applyFill="1" applyAlignment="1">
      <alignment horizontal="center" vertical="center"/>
    </xf>
    <xf numFmtId="0" fontId="4" fillId="0" borderId="0" xfId="0" applyFont="1" applyFill="1" applyAlignment="1">
      <alignment horizontal="left" vertical="center"/>
    </xf>
    <xf numFmtId="0" fontId="29" fillId="0" borderId="10" xfId="0" applyFont="1" applyFill="1" applyBorder="1" applyAlignment="1">
      <alignment horizontal="center" vertical="center"/>
    </xf>
    <xf numFmtId="3" fontId="29" fillId="0" borderId="10" xfId="0" applyNumberFormat="1" applyFont="1" applyFill="1" applyBorder="1" applyAlignment="1">
      <alignment horizontal="right" vertical="center" wrapText="1"/>
    </xf>
    <xf numFmtId="0" fontId="29" fillId="0" borderId="10" xfId="0" applyFont="1" applyFill="1" applyBorder="1" applyAlignment="1">
      <alignment vertical="center"/>
    </xf>
    <xf numFmtId="4" fontId="27" fillId="0" borderId="10" xfId="0" applyNumberFormat="1" applyFont="1" applyFill="1" applyBorder="1" applyAlignment="1">
      <alignment horizontal="center" vertical="center" wrapText="1"/>
    </xf>
    <xf numFmtId="166" fontId="5" fillId="0" borderId="0" xfId="28" applyNumberFormat="1" applyFont="1" applyFill="1" applyAlignment="1">
      <alignment vertical="center"/>
    </xf>
    <xf numFmtId="1" fontId="27" fillId="0" borderId="10" xfId="0"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left" vertical="center" wrapText="1"/>
    </xf>
    <xf numFmtId="165" fontId="27" fillId="0" borderId="10" xfId="0" applyNumberFormat="1" applyFont="1" applyFill="1" applyBorder="1" applyAlignment="1">
      <alignment horizontal="center" vertical="center" wrapText="1"/>
    </xf>
    <xf numFmtId="1" fontId="4" fillId="0" borderId="0" xfId="0" applyNumberFormat="1" applyFont="1" applyFill="1" applyAlignment="1">
      <alignment horizontal="center" vertical="center"/>
    </xf>
    <xf numFmtId="16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6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3" fontId="3"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0" fontId="29" fillId="0" borderId="10" xfId="0" applyFont="1" applyFill="1" applyBorder="1" applyAlignment="1">
      <alignment horizontal="center" vertical="top"/>
    </xf>
    <xf numFmtId="0" fontId="29"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9" fillId="0" borderId="10" xfId="0" applyNumberFormat="1" applyFont="1" applyFill="1" applyBorder="1" applyAlignment="1">
      <alignment horizontal="right" vertical="top" wrapText="1"/>
    </xf>
    <xf numFmtId="0" fontId="5" fillId="0" borderId="0" xfId="0" applyFont="1" applyFill="1" applyAlignment="1">
      <alignment vertical="top"/>
    </xf>
    <xf numFmtId="3" fontId="4"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27" fillId="0" borderId="10" xfId="0" applyFont="1" applyBorder="1" applyAlignment="1">
      <alignment vertical="center" wrapText="1"/>
    </xf>
    <xf numFmtId="3" fontId="27" fillId="0" borderId="10" xfId="0" applyNumberFormat="1" applyFont="1" applyFill="1" applyBorder="1" applyAlignment="1">
      <alignment horizontal="right" vertical="center" wrapText="1"/>
    </xf>
    <xf numFmtId="14" fontId="27"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3" fontId="27" fillId="0" borderId="12" xfId="0" applyNumberFormat="1" applyFont="1" applyBorder="1" applyAlignment="1">
      <alignment horizontal="right" vertical="center" wrapText="1"/>
    </xf>
    <xf numFmtId="4" fontId="27" fillId="0" borderId="12" xfId="0" applyNumberFormat="1" applyFont="1" applyBorder="1" applyAlignment="1">
      <alignment horizontal="right" vertical="center" wrapText="1"/>
    </xf>
    <xf numFmtId="0" fontId="4" fillId="0" borderId="0" xfId="0" applyFont="1" applyFill="1" applyAlignment="1">
      <alignment horizontal="center" vertical="center"/>
    </xf>
    <xf numFmtId="3" fontId="27" fillId="0" borderId="10" xfId="0" applyNumberFormat="1" applyFont="1" applyBorder="1" applyAlignment="1">
      <alignment horizontal="center" vertical="center" wrapText="1"/>
    </xf>
    <xf numFmtId="3" fontId="29"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vertical="center"/>
    </xf>
    <xf numFmtId="3" fontId="29" fillId="24" borderId="10" xfId="0" applyNumberFormat="1" applyFont="1" applyFill="1" applyBorder="1" applyAlignment="1">
      <alignment horizontal="right" vertical="center" wrapText="1"/>
    </xf>
    <xf numFmtId="0" fontId="4" fillId="24" borderId="10" xfId="0" applyFont="1" applyFill="1" applyBorder="1" applyAlignment="1">
      <alignment horizontal="center" vertical="center"/>
    </xf>
    <xf numFmtId="1" fontId="4" fillId="24" borderId="10" xfId="0" applyNumberFormat="1" applyFont="1" applyFill="1" applyBorder="1" applyAlignment="1">
      <alignment horizontal="center" vertical="center"/>
    </xf>
    <xf numFmtId="169" fontId="4" fillId="24" borderId="10" xfId="0" applyNumberFormat="1" applyFont="1" applyFill="1" applyBorder="1" applyAlignment="1">
      <alignment horizontal="center" vertical="center"/>
    </xf>
    <xf numFmtId="14" fontId="4" fillId="24" borderId="10" xfId="0" applyNumberFormat="1" applyFont="1" applyFill="1" applyBorder="1" applyAlignment="1">
      <alignment horizontal="center" vertical="center"/>
    </xf>
    <xf numFmtId="0" fontId="4" fillId="24" borderId="10" xfId="0" applyFont="1" applyFill="1" applyBorder="1" applyAlignment="1">
      <alignment horizontal="center" vertical="center" wrapText="1"/>
    </xf>
    <xf numFmtId="1" fontId="4" fillId="24" borderId="10" xfId="0" applyNumberFormat="1" applyFont="1" applyFill="1" applyBorder="1" applyAlignment="1">
      <alignment horizontal="left" vertical="center"/>
    </xf>
    <xf numFmtId="3" fontId="4" fillId="24"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27" fillId="0" borderId="10" xfId="0" applyNumberFormat="1" applyFont="1" applyBorder="1" applyAlignment="1">
      <alignment horizontal="center" vertical="center" wrapText="1"/>
    </xf>
    <xf numFmtId="0" fontId="27" fillId="25" borderId="10" xfId="0" applyFont="1" applyFill="1" applyBorder="1" applyAlignment="1">
      <alignment horizontal="center" vertical="center"/>
    </xf>
    <xf numFmtId="49" fontId="30" fillId="0" borderId="10" xfId="0" applyNumberFormat="1" applyFont="1" applyBorder="1" applyAlignment="1">
      <alignment horizontal="center" vertical="center"/>
    </xf>
    <xf numFmtId="14" fontId="30" fillId="0" borderId="10" xfId="0" applyNumberFormat="1" applyFont="1" applyBorder="1" applyAlignment="1">
      <alignment horizontal="center" vertical="center"/>
    </xf>
    <xf numFmtId="165" fontId="27" fillId="0" borderId="10" xfId="0" applyNumberFormat="1" applyFont="1" applyBorder="1" applyAlignment="1">
      <alignment horizontal="center" vertical="center" wrapText="1"/>
    </xf>
    <xf numFmtId="49" fontId="30" fillId="0" borderId="10" xfId="0" applyNumberFormat="1" applyFont="1" applyBorder="1" applyAlignment="1">
      <alignment horizontal="left" vertical="center" wrapText="1"/>
    </xf>
    <xf numFmtId="1" fontId="6" fillId="0" borderId="13"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27"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4" fontId="6" fillId="0" borderId="11"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49" fontId="30" fillId="0" borderId="11" xfId="0" applyNumberFormat="1" applyFont="1" applyBorder="1" applyAlignment="1">
      <alignment horizontal="center" vertical="center"/>
    </xf>
    <xf numFmtId="14" fontId="30" fillId="0" borderId="11" xfId="0" applyNumberFormat="1" applyFont="1" applyBorder="1" applyAlignment="1">
      <alignment horizontal="center" vertical="center"/>
    </xf>
    <xf numFmtId="165" fontId="27" fillId="0" borderId="1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49" fontId="30" fillId="0" borderId="13" xfId="0" applyNumberFormat="1" applyFont="1" applyBorder="1" applyAlignment="1">
      <alignment horizontal="center" vertical="center"/>
    </xf>
    <xf numFmtId="14" fontId="30" fillId="0" borderId="13" xfId="0" applyNumberFormat="1" applyFont="1" applyBorder="1" applyAlignment="1">
      <alignment horizontal="center" vertical="center"/>
    </xf>
    <xf numFmtId="165" fontId="27" fillId="0" borderId="13"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3" fontId="27" fillId="0" borderId="11" xfId="0" applyNumberFormat="1" applyFont="1" applyBorder="1" applyAlignment="1">
      <alignment horizontal="center" vertical="center" wrapText="1"/>
    </xf>
    <xf numFmtId="0" fontId="27" fillId="25" borderId="11" xfId="0" applyFont="1" applyFill="1" applyBorder="1" applyAlignment="1">
      <alignment horizontal="center" vertical="center" wrapText="1"/>
    </xf>
    <xf numFmtId="0" fontId="3" fillId="0" borderId="0" xfId="0" applyFont="1" applyFill="1" applyBorder="1" applyAlignment="1">
      <alignment vertical="center"/>
    </xf>
    <xf numFmtId="0" fontId="27" fillId="0" borderId="16" xfId="0" applyFont="1" applyBorder="1" applyAlignment="1">
      <alignment horizontal="center" vertical="center" wrapText="1"/>
    </xf>
    <xf numFmtId="4" fontId="6" fillId="0" borderId="11"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7" fillId="0" borderId="11" xfId="0" applyNumberFormat="1" applyFont="1" applyBorder="1" applyAlignment="1">
      <alignment horizontal="center" vertical="center"/>
    </xf>
    <xf numFmtId="14" fontId="27" fillId="0" borderId="11" xfId="0" applyNumberFormat="1" applyFont="1" applyBorder="1" applyAlignment="1">
      <alignment horizontal="center" vertical="center"/>
    </xf>
    <xf numFmtId="49" fontId="27" fillId="0" borderId="11"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0" fontId="27" fillId="25"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31" fillId="0" borderId="10" xfId="0" applyNumberFormat="1" applyFont="1" applyBorder="1" applyAlignment="1">
      <alignment horizontal="center" vertical="center"/>
    </xf>
    <xf numFmtId="14" fontId="31"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25" borderId="10" xfId="0" applyFont="1" applyFill="1" applyBorder="1" applyAlignment="1">
      <alignment horizontal="center" vertical="center"/>
    </xf>
    <xf numFmtId="0" fontId="32" fillId="25" borderId="10" xfId="0" applyFont="1" applyFill="1" applyBorder="1" applyAlignment="1">
      <alignment horizontal="center" vertical="center"/>
    </xf>
    <xf numFmtId="49" fontId="31" fillId="0" borderId="10" xfId="0" applyNumberFormat="1" applyFont="1" applyBorder="1" applyAlignment="1">
      <alignment horizontal="left" vertical="center" wrapText="1"/>
    </xf>
    <xf numFmtId="3" fontId="3" fillId="0" borderId="0" xfId="0" applyNumberFormat="1" applyFont="1" applyFill="1" applyAlignment="1">
      <alignment horizontal="right" vertical="center"/>
    </xf>
    <xf numFmtId="14" fontId="3" fillId="0" borderId="0" xfId="0" applyNumberFormat="1" applyFont="1" applyFill="1" applyAlignment="1">
      <alignment horizontal="right" vertical="center"/>
    </xf>
    <xf numFmtId="3" fontId="6" fillId="0" borderId="10" xfId="0" applyNumberFormat="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1" fontId="27" fillId="25" borderId="10" xfId="0" applyNumberFormat="1" applyFont="1" applyFill="1" applyBorder="1" applyAlignment="1">
      <alignment horizontal="center" vertical="center" wrapText="1"/>
    </xf>
    <xf numFmtId="14" fontId="27" fillId="25" borderId="10" xfId="0" applyNumberFormat="1" applyFont="1" applyFill="1" applyBorder="1" applyAlignment="1">
      <alignment horizontal="center" vertical="center" wrapText="1"/>
    </xf>
    <xf numFmtId="1" fontId="27" fillId="25" borderId="10" xfId="0" applyNumberFormat="1" applyFont="1" applyFill="1" applyBorder="1" applyAlignment="1">
      <alignment vertical="center" wrapText="1"/>
    </xf>
    <xf numFmtId="14" fontId="27" fillId="25" borderId="10" xfId="0" applyNumberFormat="1" applyFont="1" applyFill="1" applyBorder="1" applyAlignment="1">
      <alignment vertical="center" wrapText="1"/>
    </xf>
    <xf numFmtId="0" fontId="27" fillId="25" borderId="10" xfId="0" applyFont="1" applyFill="1" applyBorder="1" applyAlignment="1">
      <alignment vertical="center" wrapText="1"/>
    </xf>
    <xf numFmtId="0" fontId="3" fillId="0" borderId="10" xfId="0" applyFont="1" applyFill="1" applyBorder="1" applyAlignment="1">
      <alignment vertical="center"/>
    </xf>
    <xf numFmtId="4" fontId="6" fillId="0" borderId="10" xfId="0" applyNumberFormat="1" applyFont="1" applyFill="1" applyBorder="1" applyAlignment="1">
      <alignment vertical="center" wrapText="1"/>
    </xf>
    <xf numFmtId="4" fontId="6"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quotePrefix="1" applyFont="1" applyFill="1" applyBorder="1" applyAlignment="1">
      <alignment horizontal="center" vertical="center" wrapText="1"/>
    </xf>
    <xf numFmtId="0" fontId="30" fillId="25" borderId="10"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30" fillId="25" borderId="11" xfId="0" applyFont="1" applyFill="1" applyBorder="1" applyAlignment="1">
      <alignment horizontal="center" vertical="center" wrapText="1"/>
    </xf>
    <xf numFmtId="49" fontId="30" fillId="25" borderId="11" xfId="0" applyNumberFormat="1" applyFont="1" applyFill="1" applyBorder="1" applyAlignment="1">
      <alignment horizontal="center" vertical="center"/>
    </xf>
    <xf numFmtId="14" fontId="30" fillId="25" borderId="11" xfId="0" applyNumberFormat="1" applyFont="1" applyFill="1" applyBorder="1" applyAlignment="1">
      <alignment horizontal="center" vertical="center"/>
    </xf>
    <xf numFmtId="165" fontId="27" fillId="25" borderId="11" xfId="0" applyNumberFormat="1" applyFont="1" applyFill="1" applyBorder="1" applyAlignment="1">
      <alignment horizontal="center" vertical="center" wrapText="1"/>
    </xf>
    <xf numFmtId="49" fontId="30" fillId="25" borderId="11" xfId="0" applyNumberFormat="1" applyFont="1" applyFill="1" applyBorder="1" applyAlignment="1">
      <alignment horizontal="center" vertical="center" wrapText="1"/>
    </xf>
    <xf numFmtId="0" fontId="27" fillId="25" borderId="10" xfId="0" applyNumberFormat="1" applyFont="1" applyFill="1" applyBorder="1" applyAlignment="1">
      <alignment horizontal="center" vertical="center" wrapText="1"/>
    </xf>
    <xf numFmtId="3" fontId="27" fillId="25" borderId="10" xfId="0" applyNumberFormat="1" applyFont="1" applyFill="1" applyBorder="1" applyAlignment="1">
      <alignment horizontal="center" vertical="center" wrapText="1"/>
    </xf>
    <xf numFmtId="0" fontId="27" fillId="25" borderId="13" xfId="0" applyFont="1" applyFill="1" applyBorder="1" applyAlignment="1">
      <alignment horizontal="center" vertical="center" wrapText="1"/>
    </xf>
    <xf numFmtId="49" fontId="30" fillId="25" borderId="13" xfId="0" applyNumberFormat="1" applyFont="1" applyFill="1" applyBorder="1" applyAlignment="1">
      <alignment horizontal="center" vertical="center"/>
    </xf>
    <xf numFmtId="14" fontId="30" fillId="25" borderId="13" xfId="0" applyNumberFormat="1" applyFont="1" applyFill="1" applyBorder="1" applyAlignment="1">
      <alignment horizontal="center" vertical="center"/>
    </xf>
    <xf numFmtId="165" fontId="27" fillId="25" borderId="13" xfId="0" applyNumberFormat="1" applyFont="1" applyFill="1" applyBorder="1" applyAlignment="1">
      <alignment horizontal="center" vertical="center" wrapText="1"/>
    </xf>
    <xf numFmtId="49" fontId="30" fillId="25" borderId="13" xfId="0" applyNumberFormat="1" applyFont="1" applyFill="1" applyBorder="1" applyAlignment="1">
      <alignment horizontal="center" vertical="center" wrapText="1"/>
    </xf>
    <xf numFmtId="0" fontId="27" fillId="25" borderId="13" xfId="0" applyNumberFormat="1" applyFont="1" applyFill="1" applyBorder="1" applyAlignment="1">
      <alignment horizontal="center" vertical="center" wrapText="1"/>
    </xf>
    <xf numFmtId="0" fontId="27" fillId="25" borderId="11" xfId="0" applyNumberFormat="1" applyFont="1" applyFill="1" applyBorder="1" applyAlignment="1">
      <alignment horizontal="center" vertical="center" wrapText="1"/>
    </xf>
    <xf numFmtId="49" fontId="30" fillId="25" borderId="11" xfId="0" applyNumberFormat="1" applyFont="1" applyFill="1" applyBorder="1" applyAlignment="1">
      <alignment vertical="center" wrapText="1"/>
    </xf>
    <xf numFmtId="0" fontId="3" fillId="25" borderId="0" xfId="0" applyFont="1" applyFill="1" applyAlignment="1">
      <alignment horizontal="center" vertical="center"/>
    </xf>
    <xf numFmtId="49" fontId="30" fillId="25" borderId="10" xfId="0" applyNumberFormat="1" applyFont="1" applyFill="1" applyBorder="1" applyAlignment="1">
      <alignment horizontal="center" vertical="center"/>
    </xf>
    <xf numFmtId="14" fontId="30" fillId="25" borderId="10" xfId="0" applyNumberFormat="1" applyFont="1" applyFill="1" applyBorder="1" applyAlignment="1">
      <alignment horizontal="center" vertical="center"/>
    </xf>
    <xf numFmtId="165" fontId="27" fillId="25" borderId="10" xfId="0" applyNumberFormat="1" applyFont="1" applyFill="1" applyBorder="1" applyAlignment="1">
      <alignment horizontal="center" vertical="center" wrapText="1"/>
    </xf>
    <xf numFmtId="49" fontId="30" fillId="25" borderId="10" xfId="0" applyNumberFormat="1" applyFont="1" applyFill="1" applyBorder="1" applyAlignment="1">
      <alignment vertical="center" wrapText="1"/>
    </xf>
    <xf numFmtId="49" fontId="30" fillId="25" borderId="16" xfId="0" applyNumberFormat="1" applyFont="1" applyFill="1" applyBorder="1" applyAlignment="1">
      <alignment horizontal="center" vertical="center"/>
    </xf>
    <xf numFmtId="14" fontId="30" fillId="25" borderId="16" xfId="0" applyNumberFormat="1" applyFont="1" applyFill="1" applyBorder="1" applyAlignment="1">
      <alignment horizontal="center" vertical="center"/>
    </xf>
    <xf numFmtId="165" fontId="27" fillId="25" borderId="16" xfId="0" applyNumberFormat="1" applyFont="1" applyFill="1" applyBorder="1" applyAlignment="1">
      <alignment horizontal="center" vertical="center" wrapText="1"/>
    </xf>
    <xf numFmtId="49" fontId="30" fillId="25" borderId="16" xfId="0" applyNumberFormat="1" applyFont="1" applyFill="1" applyBorder="1" applyAlignment="1">
      <alignment vertical="center" wrapText="1"/>
    </xf>
    <xf numFmtId="0" fontId="27" fillId="25" borderId="16" xfId="0" applyNumberFormat="1" applyFont="1" applyFill="1" applyBorder="1" applyAlignment="1">
      <alignment horizontal="center" vertical="center" wrapText="1"/>
    </xf>
    <xf numFmtId="3" fontId="27" fillId="25"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171" fontId="6" fillId="0" borderId="13" xfId="28" applyNumberFormat="1" applyFont="1" applyFill="1" applyBorder="1" applyAlignment="1">
      <alignment horizontal="center" vertical="center" wrapText="1"/>
    </xf>
    <xf numFmtId="166" fontId="8" fillId="0" borderId="13" xfId="28" applyNumberFormat="1" applyFill="1" applyBorder="1" applyAlignment="1">
      <alignment horizontal="center" vertical="center" wrapText="1"/>
    </xf>
    <xf numFmtId="0" fontId="6" fillId="0" borderId="13" xfId="0" applyFont="1" applyFill="1" applyBorder="1" applyAlignment="1">
      <alignment horizontal="left" vertical="center" wrapText="1"/>
    </xf>
    <xf numFmtId="165" fontId="6" fillId="0" borderId="13" xfId="0" applyNumberFormat="1"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5" fillId="0" borderId="13" xfId="0" applyFont="1" applyFill="1" applyBorder="1" applyAlignment="1">
      <alignment horizontal="center" vertical="center" wrapText="1"/>
    </xf>
    <xf numFmtId="1" fontId="30" fillId="25" borderId="10" xfId="0" applyNumberFormat="1" applyFont="1" applyFill="1" applyBorder="1" applyAlignment="1">
      <alignment horizontal="center" vertical="center" wrapText="1"/>
    </xf>
    <xf numFmtId="14" fontId="30" fillId="25" borderId="10" xfId="0" applyNumberFormat="1" applyFont="1" applyFill="1" applyBorder="1" applyAlignment="1">
      <alignment horizontal="center" vertical="center" wrapText="1"/>
    </xf>
    <xf numFmtId="0" fontId="30" fillId="25" borderId="10" xfId="0" applyFont="1" applyFill="1" applyBorder="1" applyAlignment="1">
      <alignment vertical="center" wrapText="1"/>
    </xf>
    <xf numFmtId="14" fontId="31" fillId="25" borderId="10" xfId="0" applyNumberFormat="1" applyFont="1" applyFill="1" applyBorder="1" applyAlignment="1">
      <alignment horizontal="center" vertical="center"/>
    </xf>
    <xf numFmtId="4" fontId="33" fillId="25" borderId="10" xfId="0" applyNumberFormat="1" applyFont="1" applyFill="1" applyBorder="1" applyAlignment="1">
      <alignment horizontal="center" vertical="center" wrapText="1"/>
    </xf>
    <xf numFmtId="3" fontId="33" fillId="25" borderId="10" xfId="0" applyNumberFormat="1"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31" fillId="25" borderId="0" xfId="0" applyFont="1" applyFill="1" applyAlignment="1">
      <alignment vertical="center"/>
    </xf>
    <xf numFmtId="49" fontId="27" fillId="25" borderId="10" xfId="0" applyNumberFormat="1" applyFont="1" applyFill="1" applyBorder="1" applyAlignment="1">
      <alignment horizontal="center" vertical="center"/>
    </xf>
    <xf numFmtId="14" fontId="27" fillId="25" borderId="10" xfId="0" applyNumberFormat="1" applyFont="1" applyFill="1" applyBorder="1" applyAlignment="1">
      <alignment horizontal="center" vertical="center"/>
    </xf>
    <xf numFmtId="49" fontId="27" fillId="25" borderId="10" xfId="0" applyNumberFormat="1" applyFont="1" applyFill="1" applyBorder="1" applyAlignment="1">
      <alignment horizontal="center" vertical="center" wrapText="1"/>
    </xf>
    <xf numFmtId="49" fontId="30" fillId="25" borderId="10" xfId="0" applyNumberFormat="1" applyFont="1" applyFill="1" applyBorder="1" applyAlignment="1">
      <alignment horizontal="center" vertical="center" wrapText="1"/>
    </xf>
    <xf numFmtId="0" fontId="3" fillId="25" borderId="0" xfId="0" applyFont="1" applyFill="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6" fillId="0" borderId="13" xfId="0" applyFont="1" applyFill="1" applyBorder="1" applyAlignment="1">
      <alignment horizontal="center" vertical="center" wrapText="1"/>
    </xf>
    <xf numFmtId="49" fontId="36" fillId="0" borderId="13" xfId="0" applyNumberFormat="1" applyFont="1" applyFill="1" applyBorder="1" applyAlignment="1">
      <alignment horizontal="center" vertical="center" wrapText="1"/>
    </xf>
    <xf numFmtId="14" fontId="36" fillId="0" borderId="13" xfId="0" applyNumberFormat="1" applyFont="1" applyFill="1" applyBorder="1" applyAlignment="1">
      <alignment horizontal="center" vertical="center"/>
    </xf>
    <xf numFmtId="49" fontId="36" fillId="0" borderId="13" xfId="0" applyNumberFormat="1" applyFont="1" applyFill="1" applyBorder="1" applyAlignment="1">
      <alignment horizontal="center" vertical="center"/>
    </xf>
    <xf numFmtId="165" fontId="36" fillId="0" borderId="13" xfId="0" applyNumberFormat="1" applyFont="1" applyFill="1" applyBorder="1" applyAlignment="1">
      <alignment horizontal="center" vertical="center" wrapText="1"/>
    </xf>
    <xf numFmtId="0" fontId="36" fillId="0" borderId="13" xfId="0" applyNumberFormat="1" applyFont="1" applyFill="1" applyBorder="1" applyAlignment="1">
      <alignment horizontal="center" vertical="center" wrapText="1"/>
    </xf>
    <xf numFmtId="3" fontId="36" fillId="0" borderId="10" xfId="0" applyNumberFormat="1" applyFont="1" applyFill="1" applyBorder="1" applyAlignment="1">
      <alignment horizontal="center" vertical="center" wrapText="1"/>
    </xf>
    <xf numFmtId="3" fontId="36" fillId="0" borderId="13"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36" fillId="0" borderId="11" xfId="0" applyNumberFormat="1" applyFont="1" applyFill="1" applyBorder="1" applyAlignment="1">
      <alignment horizontal="center" vertical="center"/>
    </xf>
    <xf numFmtId="14" fontId="36" fillId="0" borderId="11" xfId="0" applyNumberFormat="1" applyFont="1" applyFill="1" applyBorder="1" applyAlignment="1">
      <alignment horizontal="center" vertical="center"/>
    </xf>
    <xf numFmtId="165" fontId="36"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14" fontId="36"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165" fontId="36"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1" fontId="27" fillId="0" borderId="13" xfId="0" applyNumberFormat="1" applyFont="1" applyBorder="1" applyAlignment="1">
      <alignment horizontal="center" vertical="center" wrapText="1"/>
    </xf>
    <xf numFmtId="14" fontId="27"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 fillId="26" borderId="10" xfId="0" applyFont="1" applyFill="1" applyBorder="1" applyAlignment="1">
      <alignment vertical="center"/>
    </xf>
    <xf numFmtId="166" fontId="8" fillId="26" borderId="10" xfId="28" applyNumberFormat="1" applyFill="1" applyBorder="1" applyAlignment="1">
      <alignment vertical="center"/>
    </xf>
    <xf numFmtId="0" fontId="3" fillId="27" borderId="10" xfId="0" applyFont="1" applyFill="1" applyBorder="1" applyAlignment="1">
      <alignment vertical="center"/>
    </xf>
    <xf numFmtId="3" fontId="5" fillId="27" borderId="10" xfId="0" applyNumberFormat="1" applyFont="1" applyFill="1" applyBorder="1" applyAlignment="1">
      <alignment vertical="center"/>
    </xf>
    <xf numFmtId="0" fontId="3" fillId="28" borderId="10" xfId="0" applyFont="1" applyFill="1" applyBorder="1" applyAlignment="1">
      <alignment vertical="center"/>
    </xf>
    <xf numFmtId="3" fontId="3" fillId="28" borderId="10" xfId="0" applyNumberFormat="1" applyFont="1" applyFill="1" applyBorder="1" applyAlignment="1">
      <alignment vertical="center"/>
    </xf>
    <xf numFmtId="0" fontId="3" fillId="24" borderId="10" xfId="0" applyFont="1" applyFill="1" applyBorder="1" applyAlignment="1">
      <alignment vertical="center"/>
    </xf>
    <xf numFmtId="3" fontId="3" fillId="24" borderId="10" xfId="0" applyNumberFormat="1" applyFont="1" applyFill="1" applyBorder="1" applyAlignment="1">
      <alignment vertical="center"/>
    </xf>
    <xf numFmtId="1" fontId="27" fillId="25" borderId="13"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3" fontId="30" fillId="0" borderId="10" xfId="0" applyNumberFormat="1" applyFont="1" applyBorder="1" applyAlignment="1">
      <alignment horizontal="center" vertical="center" wrapText="1"/>
    </xf>
    <xf numFmtId="0" fontId="31" fillId="0" borderId="0" xfId="0" applyFont="1" applyFill="1" applyAlignment="1">
      <alignment horizontal="left" vertical="center"/>
    </xf>
    <xf numFmtId="0" fontId="30" fillId="0" borderId="0" xfId="0" applyFont="1" applyFill="1" applyBorder="1" applyAlignment="1">
      <alignment horizontal="center" vertical="center" wrapText="1"/>
    </xf>
    <xf numFmtId="0" fontId="38" fillId="0" borderId="0" xfId="0" applyFont="1" applyFill="1" applyBorder="1" applyAlignment="1">
      <alignment horizontal="left" vertical="center"/>
    </xf>
    <xf numFmtId="3" fontId="31" fillId="0" borderId="0" xfId="0"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4" borderId="0" xfId="0" applyFont="1" applyFill="1" applyBorder="1" applyAlignment="1">
      <alignment horizontal="center" vertical="center"/>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xf>
    <xf numFmtId="0" fontId="29" fillId="24" borderId="10" xfId="0" applyFont="1" applyFill="1" applyBorder="1" applyAlignment="1">
      <alignment horizontal="left" vertical="center" wrapText="1"/>
    </xf>
    <xf numFmtId="3" fontId="29" fillId="24" borderId="10" xfId="0" applyNumberFormat="1" applyFont="1" applyFill="1" applyBorder="1" applyAlignment="1">
      <alignment horizontal="right" vertical="center" wrapText="1"/>
    </xf>
    <xf numFmtId="14" fontId="29" fillId="24" borderId="10" xfId="0" applyNumberFormat="1" applyFont="1" applyFill="1" applyBorder="1" applyAlignment="1">
      <alignment horizontal="center" vertical="center" wrapText="1"/>
    </xf>
    <xf numFmtId="3" fontId="29" fillId="24" borderId="10" xfId="0" applyNumberFormat="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24" borderId="0" xfId="0" applyFont="1" applyFill="1" applyBorder="1" applyAlignment="1">
      <alignment horizontal="center" vertical="center"/>
    </xf>
    <xf numFmtId="0" fontId="30" fillId="0" borderId="10" xfId="0" applyFont="1" applyBorder="1" applyAlignment="1">
      <alignment horizontal="center" vertical="center" wrapText="1"/>
    </xf>
    <xf numFmtId="165" fontId="30"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2 4" xfId="31" xr:uid="{00000000-0005-0000-0000-00001E000000}"/>
    <cellStyle name="Comma 3" xfId="32" xr:uid="{00000000-0005-0000-0000-00001F000000}"/>
    <cellStyle name="Comma 4" xfId="33" xr:uid="{00000000-0005-0000-0000-000020000000}"/>
    <cellStyle name="Comma 6" xfId="34" xr:uid="{00000000-0005-0000-0000-000021000000}"/>
    <cellStyle name="Comma 7" xfId="35" xr:uid="{00000000-0005-0000-0000-000022000000}"/>
    <cellStyle name="Comma 8" xfId="36" xr:uid="{00000000-0005-0000-0000-000023000000}"/>
    <cellStyle name="Comma 9" xfId="37" xr:uid="{00000000-0005-0000-0000-000024000000}"/>
    <cellStyle name="Explanatory Text" xfId="38" builtinId="53" customBuiltin="1"/>
    <cellStyle name="Good" xfId="39" builtinId="26" customBuiltin="1"/>
    <cellStyle name="Heading 1" xfId="40" builtinId="16" customBuiltin="1"/>
    <cellStyle name="Heading 2" xfId="41" builtinId="17" customBuiltin="1"/>
    <cellStyle name="Heading 3" xfId="42" builtinId="18" customBuiltin="1"/>
    <cellStyle name="Heading 4" xfId="43" builtinId="19" customBuiltin="1"/>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3 2" xfId="49" xr:uid="{00000000-0005-0000-0000-000031000000}"/>
    <cellStyle name="Normal 4" xfId="50" xr:uid="{00000000-0005-0000-0000-000032000000}"/>
    <cellStyle name="Normal 5" xfId="51" xr:uid="{00000000-0005-0000-0000-000033000000}"/>
    <cellStyle name="Note" xfId="52" builtinId="10" customBuiltin="1"/>
    <cellStyle name="Output" xfId="53" builtinId="21" customBuiltin="1"/>
    <cellStyle name="Title" xfId="54" builtinId="15" customBuiltin="1"/>
    <cellStyle name="Total" xfId="55" builtinId="25" customBuiltin="1"/>
    <cellStyle name="Warning Text" xfId="56" builtinId="11" customBuiltin="1"/>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1063" name="Line 1">
          <a:extLst>
            <a:ext uri="{FF2B5EF4-FFF2-40B4-BE49-F238E27FC236}">
              <a16:creationId xmlns:a16="http://schemas.microsoft.com/office/drawing/2014/main" id="{00000000-0008-0000-0000-000027040000}"/>
            </a:ext>
          </a:extLst>
        </xdr:cNvPr>
        <xdr:cNvSpPr>
          <a:spLocks noChangeShapeType="1"/>
        </xdr:cNvSpPr>
      </xdr:nvSpPr>
      <xdr:spPr bwMode="auto">
        <a:xfrm>
          <a:off x="38100" y="34290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19050</xdr:rowOff>
    </xdr:from>
    <xdr:to>
      <xdr:col>2</xdr:col>
      <xdr:colOff>447675</xdr:colOff>
      <xdr:row>2</xdr:row>
      <xdr:rowOff>19050</xdr:rowOff>
    </xdr:to>
    <xdr:sp macro="" textlink="">
      <xdr:nvSpPr>
        <xdr:cNvPr id="2087" name="Line 1">
          <a:extLst>
            <a:ext uri="{FF2B5EF4-FFF2-40B4-BE49-F238E27FC236}">
              <a16:creationId xmlns:a16="http://schemas.microsoft.com/office/drawing/2014/main" id="{00000000-0008-0000-0100-000027080000}"/>
            </a:ext>
          </a:extLst>
        </xdr:cNvPr>
        <xdr:cNvSpPr>
          <a:spLocks noChangeShapeType="1"/>
        </xdr:cNvSpPr>
      </xdr:nvSpPr>
      <xdr:spPr bwMode="auto">
        <a:xfrm>
          <a:off x="38100" y="32385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5"/>
  <sheetViews>
    <sheetView topLeftCell="H52" zoomScale="85" zoomScaleNormal="85" workbookViewId="0">
      <selection activeCell="R4" sqref="R4"/>
    </sheetView>
  </sheetViews>
  <sheetFormatPr defaultRowHeight="12" x14ac:dyDescent="0.2"/>
  <cols>
    <col min="1" max="1" width="4.140625" style="1" bestFit="1" customWidth="1"/>
    <col min="2" max="2" width="16.140625" style="8" customWidth="1"/>
    <col min="3" max="3" width="9.85546875" style="7" bestFit="1" customWidth="1"/>
    <col min="4" max="4" width="26" style="1" customWidth="1"/>
    <col min="5" max="5" width="16.28515625" style="4" bestFit="1" customWidth="1"/>
    <col min="6" max="6" width="14.7109375" style="4" customWidth="1"/>
    <col min="7" max="7" width="16.42578125" style="4" bestFit="1" customWidth="1"/>
    <col min="8" max="8" width="14.42578125" style="135" bestFit="1" customWidth="1"/>
    <col min="9" max="9" width="8.7109375" style="5" bestFit="1" customWidth="1"/>
    <col min="10" max="11" width="11.85546875" style="6" bestFit="1" customWidth="1"/>
    <col min="12" max="12" width="46.5703125" style="2" customWidth="1"/>
    <col min="13" max="16" width="26.42578125" style="2" customWidth="1"/>
    <col min="17" max="17" width="9.140625" style="2"/>
    <col min="18" max="29" width="9.140625" style="1"/>
    <col min="30" max="30" width="9.28515625" style="1" bestFit="1" customWidth="1"/>
    <col min="31" max="31" width="10.5703125" style="1" bestFit="1" customWidth="1"/>
    <col min="32" max="32" width="9.28515625" style="1" bestFit="1" customWidth="1"/>
    <col min="33" max="33" width="10.28515625" style="1" bestFit="1" customWidth="1"/>
    <col min="34" max="34" width="9.28515625" style="1" bestFit="1" customWidth="1"/>
    <col min="35" max="35" width="9.85546875" style="1" bestFit="1" customWidth="1"/>
    <col min="36" max="16384" width="9.140625" style="1"/>
  </cols>
  <sheetData>
    <row r="1" spans="1:17" ht="12.75" x14ac:dyDescent="0.2">
      <c r="A1" s="240" t="s">
        <v>4</v>
      </c>
      <c r="B1" s="240"/>
      <c r="C1" s="240"/>
      <c r="H1" s="134"/>
      <c r="I1" s="6"/>
      <c r="K1" s="2"/>
      <c r="N1" s="22"/>
      <c r="O1" s="22"/>
      <c r="P1" s="1"/>
      <c r="Q1" s="1"/>
    </row>
    <row r="2" spans="1:17" ht="12.75" x14ac:dyDescent="0.2">
      <c r="A2" s="241" t="s">
        <v>5</v>
      </c>
      <c r="B2" s="241"/>
      <c r="C2" s="241"/>
      <c r="H2" s="134"/>
      <c r="I2" s="6"/>
      <c r="K2" s="2"/>
      <c r="N2" s="22"/>
      <c r="O2" s="22"/>
      <c r="P2" s="1"/>
      <c r="Q2" s="1"/>
    </row>
    <row r="3" spans="1:17" ht="33" customHeight="1" x14ac:dyDescent="0.2">
      <c r="A3" s="242" t="s">
        <v>22</v>
      </c>
      <c r="B3" s="243"/>
      <c r="C3" s="243"/>
      <c r="D3" s="243"/>
      <c r="E3" s="243"/>
      <c r="F3" s="243"/>
      <c r="G3" s="243"/>
      <c r="H3" s="243"/>
      <c r="I3" s="243"/>
      <c r="J3" s="243"/>
      <c r="K3" s="243"/>
      <c r="L3" s="243"/>
      <c r="M3" s="243"/>
      <c r="N3" s="243"/>
      <c r="O3" s="243"/>
      <c r="P3" s="243"/>
      <c r="Q3" s="243"/>
    </row>
    <row r="4" spans="1:17" ht="15.75" x14ac:dyDescent="0.2">
      <c r="A4" s="244" t="s">
        <v>536</v>
      </c>
      <c r="B4" s="244"/>
      <c r="C4" s="244"/>
      <c r="D4" s="244"/>
      <c r="E4" s="244"/>
      <c r="F4" s="244"/>
      <c r="G4" s="244"/>
      <c r="H4" s="244"/>
      <c r="I4" s="244"/>
      <c r="J4" s="244"/>
      <c r="K4" s="244"/>
      <c r="L4" s="244"/>
      <c r="M4" s="244"/>
      <c r="N4" s="244"/>
      <c r="O4" s="244"/>
      <c r="P4" s="244"/>
      <c r="Q4" s="244"/>
    </row>
    <row r="5" spans="1:17" ht="12" customHeight="1" x14ac:dyDescent="0.2">
      <c r="A5" s="14"/>
      <c r="B5" s="15"/>
      <c r="C5" s="16"/>
      <c r="D5" s="2"/>
      <c r="J5" s="5"/>
      <c r="L5" s="17"/>
      <c r="M5" s="17"/>
      <c r="N5" s="17"/>
      <c r="O5" s="17"/>
      <c r="P5" s="17"/>
      <c r="Q5" s="17"/>
    </row>
    <row r="6" spans="1:17" x14ac:dyDescent="0.2">
      <c r="A6" s="245" t="s">
        <v>12</v>
      </c>
      <c r="B6" s="245" t="s">
        <v>39</v>
      </c>
      <c r="C6" s="249" t="s">
        <v>13</v>
      </c>
      <c r="D6" s="245" t="s">
        <v>6</v>
      </c>
      <c r="E6" s="245" t="s">
        <v>19</v>
      </c>
      <c r="F6" s="251" t="s">
        <v>38</v>
      </c>
      <c r="G6" s="250" t="s">
        <v>15</v>
      </c>
      <c r="H6" s="248" t="s">
        <v>16</v>
      </c>
      <c r="I6" s="245" t="s">
        <v>7</v>
      </c>
      <c r="J6" s="245"/>
      <c r="K6" s="245"/>
      <c r="L6" s="245" t="s">
        <v>20</v>
      </c>
      <c r="M6" s="245" t="s">
        <v>3</v>
      </c>
      <c r="N6" s="245" t="s">
        <v>21</v>
      </c>
      <c r="O6" s="245" t="s">
        <v>1</v>
      </c>
      <c r="P6" s="245"/>
      <c r="Q6" s="245"/>
    </row>
    <row r="7" spans="1:17" ht="27" customHeight="1" x14ac:dyDescent="0.2">
      <c r="A7" s="246"/>
      <c r="B7" s="245"/>
      <c r="C7" s="249"/>
      <c r="D7" s="245"/>
      <c r="E7" s="245"/>
      <c r="F7" s="252"/>
      <c r="G7" s="250"/>
      <c r="H7" s="248"/>
      <c r="I7" s="69" t="s">
        <v>17</v>
      </c>
      <c r="J7" s="70" t="s">
        <v>18</v>
      </c>
      <c r="K7" s="71" t="s">
        <v>8</v>
      </c>
      <c r="L7" s="245"/>
      <c r="M7" s="245"/>
      <c r="N7" s="245"/>
      <c r="O7" s="69" t="s">
        <v>2</v>
      </c>
      <c r="P7" s="70" t="s">
        <v>0</v>
      </c>
      <c r="Q7" s="71" t="s">
        <v>11</v>
      </c>
    </row>
    <row r="8" spans="1:17" x14ac:dyDescent="0.2">
      <c r="A8" s="71">
        <f>A9+A13</f>
        <v>50</v>
      </c>
      <c r="B8" s="247" t="s">
        <v>9</v>
      </c>
      <c r="C8" s="247"/>
      <c r="D8" s="70"/>
      <c r="E8" s="70"/>
      <c r="F8" s="70"/>
      <c r="G8" s="69"/>
      <c r="H8" s="72">
        <f>H9+H13</f>
        <v>197180833</v>
      </c>
      <c r="I8" s="69"/>
      <c r="J8" s="70"/>
      <c r="K8" s="71"/>
      <c r="L8" s="70"/>
      <c r="M8" s="70"/>
      <c r="N8" s="70"/>
      <c r="O8" s="69"/>
      <c r="P8" s="70"/>
      <c r="Q8" s="71"/>
    </row>
    <row r="9" spans="1:17" x14ac:dyDescent="0.2">
      <c r="A9" s="18">
        <f>COUNT(A10:A12)</f>
        <v>1</v>
      </c>
      <c r="B9" s="20" t="s">
        <v>35</v>
      </c>
      <c r="C9" s="13"/>
      <c r="D9" s="11"/>
      <c r="E9" s="11"/>
      <c r="F9" s="11"/>
      <c r="G9" s="9"/>
      <c r="H9" s="19">
        <f>SUM(H10:H12)</f>
        <v>9188493</v>
      </c>
      <c r="I9" s="9"/>
      <c r="J9" s="11"/>
      <c r="K9" s="12"/>
      <c r="L9" s="11"/>
      <c r="M9" s="11"/>
      <c r="N9" s="11"/>
      <c r="O9" s="9"/>
      <c r="P9" s="11"/>
      <c r="Q9" s="12"/>
    </row>
    <row r="10" spans="1:17" s="3" customFormat="1" ht="33.75" x14ac:dyDescent="0.2">
      <c r="A10" s="176">
        <v>1</v>
      </c>
      <c r="B10" s="87">
        <v>7644037822</v>
      </c>
      <c r="C10" s="88">
        <v>44141</v>
      </c>
      <c r="D10" s="176" t="s">
        <v>386</v>
      </c>
      <c r="E10" s="177">
        <v>1</v>
      </c>
      <c r="F10" s="91"/>
      <c r="G10" s="89">
        <v>45931.6</v>
      </c>
      <c r="H10" s="178">
        <v>9188493</v>
      </c>
      <c r="I10" s="179"/>
      <c r="J10" s="178">
        <v>2756548</v>
      </c>
      <c r="K10" s="178">
        <v>2756548</v>
      </c>
      <c r="L10" s="180" t="s">
        <v>387</v>
      </c>
      <c r="M10" s="91" t="s">
        <v>388</v>
      </c>
      <c r="N10" s="181" t="s">
        <v>389</v>
      </c>
      <c r="O10" s="182" t="s">
        <v>390</v>
      </c>
      <c r="P10" s="182" t="s">
        <v>391</v>
      </c>
      <c r="Q10" s="183" t="s">
        <v>392</v>
      </c>
    </row>
    <row r="11" spans="1:17" s="3" customFormat="1" ht="12.75" x14ac:dyDescent="0.2">
      <c r="A11" s="11"/>
      <c r="B11" s="23"/>
      <c r="C11" s="13"/>
      <c r="D11" s="11"/>
      <c r="E11" s="24"/>
      <c r="F11" s="24"/>
      <c r="G11" s="21"/>
      <c r="H11" s="53"/>
      <c r="I11" s="9"/>
      <c r="J11" s="21"/>
      <c r="K11" s="21"/>
      <c r="L11" s="25"/>
      <c r="M11" s="11"/>
      <c r="N11" s="26"/>
      <c r="O11" s="11"/>
      <c r="P11" s="11"/>
      <c r="Q11" s="11"/>
    </row>
    <row r="12" spans="1:17" s="3" customFormat="1" ht="12.75" x14ac:dyDescent="0.2">
      <c r="A12" s="11"/>
      <c r="B12" s="44"/>
      <c r="C12" s="45"/>
      <c r="D12" s="11"/>
      <c r="E12" s="46"/>
      <c r="F12" s="46"/>
      <c r="G12" s="47"/>
      <c r="H12" s="136"/>
      <c r="I12" s="44"/>
      <c r="J12" s="48"/>
      <c r="K12" s="48"/>
      <c r="L12" s="49"/>
      <c r="M12" s="50"/>
      <c r="N12" s="51"/>
      <c r="O12" s="50"/>
      <c r="P12" s="50"/>
      <c r="Q12" s="11"/>
    </row>
    <row r="13" spans="1:17" s="41" customFormat="1" ht="12.75" x14ac:dyDescent="0.2">
      <c r="A13" s="36">
        <f>COUNT(A14:A62)</f>
        <v>49</v>
      </c>
      <c r="B13" s="37" t="s">
        <v>10</v>
      </c>
      <c r="C13" s="38"/>
      <c r="D13" s="39"/>
      <c r="E13" s="38"/>
      <c r="F13" s="38"/>
      <c r="G13" s="38"/>
      <c r="H13" s="40">
        <f>SUM(H14:H61)</f>
        <v>187992340</v>
      </c>
      <c r="I13" s="38"/>
      <c r="J13" s="39"/>
      <c r="K13" s="38"/>
      <c r="L13" s="39"/>
      <c r="M13" s="38"/>
      <c r="N13" s="39"/>
      <c r="O13" s="38"/>
      <c r="P13" s="39"/>
      <c r="Q13" s="38"/>
    </row>
    <row r="14" spans="1:17" s="3" customFormat="1" ht="112.5" x14ac:dyDescent="0.2">
      <c r="A14" s="82">
        <v>1</v>
      </c>
      <c r="B14" s="44">
        <v>4368131070</v>
      </c>
      <c r="C14" s="45">
        <v>43862</v>
      </c>
      <c r="D14" s="45" t="s">
        <v>48</v>
      </c>
      <c r="E14" s="80"/>
      <c r="G14" s="47">
        <v>60000</v>
      </c>
      <c r="H14" s="136">
        <v>20000000</v>
      </c>
      <c r="I14" s="47"/>
      <c r="J14" s="48">
        <v>7500000</v>
      </c>
      <c r="K14" s="48">
        <v>7500000</v>
      </c>
      <c r="L14" s="45" t="s">
        <v>49</v>
      </c>
      <c r="M14" s="50" t="s">
        <v>50</v>
      </c>
      <c r="N14" s="50" t="s">
        <v>51</v>
      </c>
      <c r="O14" s="50" t="s">
        <v>53</v>
      </c>
      <c r="P14" s="50" t="s">
        <v>54</v>
      </c>
      <c r="Q14" s="50" t="s">
        <v>55</v>
      </c>
    </row>
    <row r="15" spans="1:17" s="10" customFormat="1" ht="33.75" x14ac:dyDescent="0.2">
      <c r="A15" s="82">
        <v>2</v>
      </c>
      <c r="B15" s="44">
        <v>5460168506</v>
      </c>
      <c r="C15" s="45">
        <v>43983</v>
      </c>
      <c r="D15" s="45" t="s">
        <v>56</v>
      </c>
      <c r="E15" s="80"/>
      <c r="F15" s="47"/>
      <c r="G15" s="47">
        <v>1410</v>
      </c>
      <c r="H15" s="136">
        <v>1000000</v>
      </c>
      <c r="I15" s="47"/>
      <c r="J15" s="48">
        <v>1000000</v>
      </c>
      <c r="K15" s="48">
        <v>1000000</v>
      </c>
      <c r="L15" s="45" t="s">
        <v>57</v>
      </c>
      <c r="M15" s="50" t="s">
        <v>58</v>
      </c>
      <c r="N15" s="50" t="s">
        <v>59</v>
      </c>
      <c r="O15" s="50" t="s">
        <v>60</v>
      </c>
      <c r="P15" s="50" t="s">
        <v>61</v>
      </c>
      <c r="Q15" s="50" t="s">
        <v>44</v>
      </c>
    </row>
    <row r="16" spans="1:17" s="10" customFormat="1" ht="78.75" x14ac:dyDescent="0.2">
      <c r="A16" s="82">
        <v>3</v>
      </c>
      <c r="B16" s="44">
        <v>5497792531</v>
      </c>
      <c r="C16" s="45">
        <v>43983</v>
      </c>
      <c r="D16" s="45" t="s">
        <v>62</v>
      </c>
      <c r="E16" s="80"/>
      <c r="F16" s="47"/>
      <c r="G16" s="47">
        <v>13320</v>
      </c>
      <c r="H16" s="136">
        <v>2500000</v>
      </c>
      <c r="I16" s="47"/>
      <c r="J16" s="48">
        <v>500000</v>
      </c>
      <c r="K16" s="48">
        <v>500000</v>
      </c>
      <c r="L16" s="45" t="s">
        <v>63</v>
      </c>
      <c r="M16" s="50" t="s">
        <v>37</v>
      </c>
      <c r="N16" s="50" t="s">
        <v>64</v>
      </c>
      <c r="O16" s="50" t="s">
        <v>65</v>
      </c>
      <c r="P16" s="50" t="s">
        <v>66</v>
      </c>
      <c r="Q16" s="50" t="s">
        <v>67</v>
      </c>
    </row>
    <row r="17" spans="1:17" s="10" customFormat="1" ht="45" x14ac:dyDescent="0.2">
      <c r="A17" s="82">
        <v>4</v>
      </c>
      <c r="B17" s="44">
        <v>3262542880</v>
      </c>
      <c r="C17" s="45">
        <v>43983</v>
      </c>
      <c r="D17" s="45" t="s">
        <v>68</v>
      </c>
      <c r="E17" s="80"/>
      <c r="F17" s="47"/>
      <c r="G17" s="47">
        <v>8880</v>
      </c>
      <c r="H17" s="136">
        <v>2300000</v>
      </c>
      <c r="I17" s="47"/>
      <c r="J17" s="48">
        <v>300000</v>
      </c>
      <c r="K17" s="48">
        <v>300000</v>
      </c>
      <c r="L17" s="45" t="s">
        <v>69</v>
      </c>
      <c r="M17" s="50" t="s">
        <v>37</v>
      </c>
      <c r="N17" s="50" t="s">
        <v>64</v>
      </c>
      <c r="O17" s="50" t="s">
        <v>70</v>
      </c>
      <c r="P17" s="50" t="s">
        <v>71</v>
      </c>
      <c r="Q17" s="50" t="s">
        <v>67</v>
      </c>
    </row>
    <row r="18" spans="1:17" s="10" customFormat="1" ht="123.75" x14ac:dyDescent="0.2">
      <c r="A18" s="82">
        <v>5</v>
      </c>
      <c r="B18" s="44">
        <v>6548964995</v>
      </c>
      <c r="C18" s="45">
        <v>44013</v>
      </c>
      <c r="D18" s="45" t="s">
        <v>72</v>
      </c>
      <c r="E18" s="80"/>
      <c r="F18" s="47"/>
      <c r="G18" s="47">
        <v>2400</v>
      </c>
      <c r="H18" s="136">
        <v>1750000</v>
      </c>
      <c r="I18" s="47"/>
      <c r="J18" s="48">
        <v>250000</v>
      </c>
      <c r="K18" s="48">
        <v>250000</v>
      </c>
      <c r="L18" s="45" t="s">
        <v>73</v>
      </c>
      <c r="M18" s="50" t="s">
        <v>74</v>
      </c>
      <c r="N18" s="50" t="s">
        <v>75</v>
      </c>
      <c r="O18" s="50" t="s">
        <v>76</v>
      </c>
      <c r="P18" s="50" t="s">
        <v>77</v>
      </c>
      <c r="Q18" s="50" t="s">
        <v>44</v>
      </c>
    </row>
    <row r="19" spans="1:17" s="10" customFormat="1" ht="45" x14ac:dyDescent="0.2">
      <c r="A19" s="82">
        <v>6</v>
      </c>
      <c r="B19" s="44">
        <v>6537583597</v>
      </c>
      <c r="C19" s="45" t="s">
        <v>78</v>
      </c>
      <c r="D19" s="45" t="s">
        <v>79</v>
      </c>
      <c r="E19" s="80"/>
      <c r="F19" s="47"/>
      <c r="G19" s="47">
        <v>2722</v>
      </c>
      <c r="H19" s="136">
        <v>1500000</v>
      </c>
      <c r="I19" s="47"/>
      <c r="J19" s="48">
        <v>300000</v>
      </c>
      <c r="K19" s="48">
        <v>300000</v>
      </c>
      <c r="L19" s="45" t="s">
        <v>80</v>
      </c>
      <c r="M19" s="50" t="s">
        <v>37</v>
      </c>
      <c r="N19" s="50" t="s">
        <v>81</v>
      </c>
      <c r="O19" s="50" t="s">
        <v>82</v>
      </c>
      <c r="P19" s="50" t="s">
        <v>83</v>
      </c>
      <c r="Q19" s="50" t="s">
        <v>30</v>
      </c>
    </row>
    <row r="20" spans="1:17" ht="33.75" x14ac:dyDescent="0.2">
      <c r="A20" s="82">
        <v>7</v>
      </c>
      <c r="B20" s="44">
        <v>3245375287</v>
      </c>
      <c r="C20" s="45" t="s">
        <v>84</v>
      </c>
      <c r="D20" s="45" t="s">
        <v>85</v>
      </c>
      <c r="E20" s="80"/>
      <c r="F20" s="47"/>
      <c r="G20" s="47">
        <v>1523.63</v>
      </c>
      <c r="H20" s="136">
        <v>650000</v>
      </c>
      <c r="I20" s="47"/>
      <c r="J20" s="48">
        <v>50000</v>
      </c>
      <c r="K20" s="48">
        <v>50000</v>
      </c>
      <c r="L20" s="45" t="s">
        <v>86</v>
      </c>
      <c r="M20" s="50" t="s">
        <v>87</v>
      </c>
      <c r="N20" s="50" t="s">
        <v>29</v>
      </c>
      <c r="O20" s="50" t="s">
        <v>88</v>
      </c>
      <c r="P20" s="50" t="s">
        <v>89</v>
      </c>
      <c r="Q20" s="50" t="s">
        <v>90</v>
      </c>
    </row>
    <row r="21" spans="1:17" ht="33.75" x14ac:dyDescent="0.2">
      <c r="A21" s="82">
        <v>8</v>
      </c>
      <c r="B21" s="44">
        <v>7698770195</v>
      </c>
      <c r="C21" s="45" t="s">
        <v>84</v>
      </c>
      <c r="D21" s="45" t="s">
        <v>91</v>
      </c>
      <c r="E21" s="80"/>
      <c r="F21" s="47"/>
      <c r="G21" s="47">
        <v>2895</v>
      </c>
      <c r="H21" s="136">
        <v>650000</v>
      </c>
      <c r="I21" s="47"/>
      <c r="J21" s="48">
        <v>3000000</v>
      </c>
      <c r="K21" s="48">
        <v>3000000</v>
      </c>
      <c r="L21" s="45" t="s">
        <v>92</v>
      </c>
      <c r="M21" s="50" t="s">
        <v>37</v>
      </c>
      <c r="N21" s="50" t="s">
        <v>93</v>
      </c>
      <c r="O21" s="50" t="s">
        <v>94</v>
      </c>
      <c r="P21" s="50" t="s">
        <v>95</v>
      </c>
      <c r="Q21" s="50" t="s">
        <v>45</v>
      </c>
    </row>
    <row r="22" spans="1:17" ht="33.75" x14ac:dyDescent="0.2">
      <c r="A22" s="82">
        <v>9</v>
      </c>
      <c r="B22" s="44">
        <v>5447903933</v>
      </c>
      <c r="C22" s="45" t="s">
        <v>96</v>
      </c>
      <c r="D22" s="45" t="s">
        <v>97</v>
      </c>
      <c r="E22" s="80"/>
      <c r="G22" s="47">
        <v>15616</v>
      </c>
      <c r="H22" s="136">
        <v>3000000</v>
      </c>
      <c r="I22" s="47"/>
      <c r="J22" s="48">
        <v>500000</v>
      </c>
      <c r="K22" s="48">
        <v>500000</v>
      </c>
      <c r="L22" s="45" t="s">
        <v>98</v>
      </c>
      <c r="M22" s="50" t="s">
        <v>99</v>
      </c>
      <c r="N22" s="50" t="s">
        <v>59</v>
      </c>
      <c r="O22" s="50" t="s">
        <v>100</v>
      </c>
      <c r="P22" s="50" t="s">
        <v>101</v>
      </c>
      <c r="Q22" s="50" t="s">
        <v>45</v>
      </c>
    </row>
    <row r="23" spans="1:17" ht="67.5" x14ac:dyDescent="0.2">
      <c r="A23" s="82">
        <v>10</v>
      </c>
      <c r="B23" s="44">
        <v>3265448892</v>
      </c>
      <c r="C23" s="45" t="s">
        <v>102</v>
      </c>
      <c r="D23" s="45" t="s">
        <v>103</v>
      </c>
      <c r="E23" s="80"/>
      <c r="F23" s="47"/>
      <c r="G23" s="47">
        <v>500</v>
      </c>
      <c r="H23" s="136">
        <v>300000</v>
      </c>
      <c r="I23" s="47"/>
      <c r="J23" s="48">
        <v>25000</v>
      </c>
      <c r="K23" s="48">
        <v>25000</v>
      </c>
      <c r="L23" s="45" t="s">
        <v>104</v>
      </c>
      <c r="M23" s="50" t="s">
        <v>87</v>
      </c>
      <c r="N23" s="50" t="s">
        <v>47</v>
      </c>
      <c r="O23" s="50" t="s">
        <v>105</v>
      </c>
      <c r="P23" s="50" t="s">
        <v>106</v>
      </c>
      <c r="Q23" s="50" t="s">
        <v>44</v>
      </c>
    </row>
    <row r="24" spans="1:17" ht="33.75" x14ac:dyDescent="0.2">
      <c r="A24" s="82">
        <v>11</v>
      </c>
      <c r="B24" s="44">
        <v>5472842012</v>
      </c>
      <c r="C24" s="45">
        <v>43873</v>
      </c>
      <c r="D24" s="45" t="s">
        <v>107</v>
      </c>
      <c r="E24" s="80"/>
      <c r="F24" s="47"/>
      <c r="G24" s="47">
        <v>996</v>
      </c>
      <c r="H24" s="136">
        <v>4500000</v>
      </c>
      <c r="I24" s="47"/>
      <c r="J24" s="48" t="s">
        <v>108</v>
      </c>
      <c r="K24" s="48" t="s">
        <v>108</v>
      </c>
      <c r="L24" s="45" t="s">
        <v>109</v>
      </c>
      <c r="M24" s="50" t="s">
        <v>110</v>
      </c>
      <c r="N24" s="50" t="s">
        <v>46</v>
      </c>
      <c r="O24" s="50" t="s">
        <v>111</v>
      </c>
      <c r="P24" s="50" t="s">
        <v>112</v>
      </c>
      <c r="Q24" s="50" t="s">
        <v>43</v>
      </c>
    </row>
    <row r="25" spans="1:17" ht="33.75" x14ac:dyDescent="0.2">
      <c r="A25" s="82">
        <v>12</v>
      </c>
      <c r="B25" s="44">
        <v>5465173468</v>
      </c>
      <c r="C25" s="45">
        <v>43873</v>
      </c>
      <c r="D25" s="45" t="s">
        <v>113</v>
      </c>
      <c r="E25" s="80"/>
      <c r="F25" s="47"/>
      <c r="G25" s="47" t="s">
        <v>114</v>
      </c>
      <c r="H25" s="136">
        <v>2000000</v>
      </c>
      <c r="I25" s="47"/>
      <c r="J25" s="48">
        <v>1600000</v>
      </c>
      <c r="K25" s="48">
        <v>1600000</v>
      </c>
      <c r="L25" s="45" t="s">
        <v>115</v>
      </c>
      <c r="M25" s="50" t="s">
        <v>37</v>
      </c>
      <c r="N25" s="50" t="s">
        <v>29</v>
      </c>
      <c r="O25" s="50" t="s">
        <v>116</v>
      </c>
      <c r="P25" s="50" t="s">
        <v>117</v>
      </c>
      <c r="Q25" s="50" t="s">
        <v>55</v>
      </c>
    </row>
    <row r="26" spans="1:17" ht="90" x14ac:dyDescent="0.2">
      <c r="A26" s="82">
        <v>13</v>
      </c>
      <c r="B26" s="44">
        <v>4361349956</v>
      </c>
      <c r="C26" s="45">
        <v>43878</v>
      </c>
      <c r="D26" s="45" t="s">
        <v>118</v>
      </c>
      <c r="E26" s="80"/>
      <c r="F26" s="47"/>
      <c r="G26" s="47">
        <v>1195</v>
      </c>
      <c r="H26" s="136">
        <v>412980</v>
      </c>
      <c r="I26" s="47"/>
      <c r="J26" s="48">
        <v>125300</v>
      </c>
      <c r="K26" s="48">
        <v>125300</v>
      </c>
      <c r="L26" s="45" t="s">
        <v>119</v>
      </c>
      <c r="M26" s="50" t="s">
        <v>37</v>
      </c>
      <c r="N26" s="50" t="s">
        <v>31</v>
      </c>
      <c r="O26" s="50" t="s">
        <v>120</v>
      </c>
      <c r="P26" s="50" t="s">
        <v>121</v>
      </c>
      <c r="Q26" s="50" t="s">
        <v>44</v>
      </c>
    </row>
    <row r="27" spans="1:17" ht="22.5" x14ac:dyDescent="0.2">
      <c r="A27" s="82">
        <v>14</v>
      </c>
      <c r="B27" s="44">
        <v>2141906201</v>
      </c>
      <c r="C27" s="45">
        <v>43878</v>
      </c>
      <c r="D27" s="45" t="s">
        <v>122</v>
      </c>
      <c r="E27" s="80"/>
      <c r="F27" s="47"/>
      <c r="G27" s="47" t="s">
        <v>123</v>
      </c>
      <c r="H27" s="136">
        <v>1500000</v>
      </c>
      <c r="I27" s="47"/>
      <c r="J27" s="48">
        <v>100000</v>
      </c>
      <c r="K27" s="48">
        <v>100000</v>
      </c>
      <c r="L27" s="45" t="s">
        <v>124</v>
      </c>
      <c r="M27" s="50" t="s">
        <v>37</v>
      </c>
      <c r="N27" s="50" t="s">
        <v>52</v>
      </c>
      <c r="O27" s="50" t="s">
        <v>125</v>
      </c>
      <c r="P27" s="50" t="s">
        <v>126</v>
      </c>
      <c r="Q27" s="50" t="s">
        <v>127</v>
      </c>
    </row>
    <row r="28" spans="1:17" ht="45" x14ac:dyDescent="0.2">
      <c r="A28" s="82">
        <v>15</v>
      </c>
      <c r="B28" s="44">
        <v>4360000380</v>
      </c>
      <c r="C28" s="45">
        <v>43879</v>
      </c>
      <c r="D28" s="45" t="s">
        <v>128</v>
      </c>
      <c r="E28" s="80"/>
      <c r="F28" s="47"/>
      <c r="G28" s="47">
        <v>2000</v>
      </c>
      <c r="H28" s="136">
        <v>600000</v>
      </c>
      <c r="I28" s="47"/>
      <c r="J28" s="48">
        <v>550000</v>
      </c>
      <c r="K28" s="48">
        <v>550000</v>
      </c>
      <c r="L28" s="45" t="s">
        <v>129</v>
      </c>
      <c r="M28" s="50" t="s">
        <v>37</v>
      </c>
      <c r="N28" s="50" t="s">
        <v>41</v>
      </c>
      <c r="O28" s="50" t="s">
        <v>130</v>
      </c>
      <c r="P28" s="50" t="s">
        <v>131</v>
      </c>
      <c r="Q28" s="50" t="s">
        <v>45</v>
      </c>
    </row>
    <row r="29" spans="1:17" ht="67.5" x14ac:dyDescent="0.2">
      <c r="A29" s="82">
        <v>16</v>
      </c>
      <c r="B29" s="44">
        <v>9873668835</v>
      </c>
      <c r="C29" s="45">
        <v>43879</v>
      </c>
      <c r="D29" s="45" t="s">
        <v>132</v>
      </c>
      <c r="E29" s="80"/>
      <c r="G29" s="47">
        <v>20000</v>
      </c>
      <c r="H29" s="136">
        <v>9000000</v>
      </c>
      <c r="I29" s="47"/>
      <c r="J29" s="48">
        <v>4000000</v>
      </c>
      <c r="K29" s="48">
        <v>4000000</v>
      </c>
      <c r="L29" s="45" t="s">
        <v>133</v>
      </c>
      <c r="M29" s="50" t="s">
        <v>99</v>
      </c>
      <c r="N29" s="50" t="s">
        <v>59</v>
      </c>
      <c r="O29" s="50" t="s">
        <v>134</v>
      </c>
      <c r="P29" s="50" t="s">
        <v>135</v>
      </c>
      <c r="Q29" s="50" t="s">
        <v>55</v>
      </c>
    </row>
    <row r="30" spans="1:17" ht="56.25" x14ac:dyDescent="0.2">
      <c r="A30" s="82">
        <v>17</v>
      </c>
      <c r="B30" s="44">
        <v>2142797725</v>
      </c>
      <c r="C30" s="45">
        <v>43887</v>
      </c>
      <c r="D30" s="45" t="s">
        <v>136</v>
      </c>
      <c r="E30" s="80"/>
      <c r="F30" s="47"/>
      <c r="G30" s="47">
        <v>1008</v>
      </c>
      <c r="H30" s="136">
        <v>430000</v>
      </c>
      <c r="I30" s="47"/>
      <c r="J30" s="48">
        <v>43000</v>
      </c>
      <c r="K30" s="48">
        <v>43000</v>
      </c>
      <c r="L30" s="45" t="s">
        <v>137</v>
      </c>
      <c r="M30" s="50" t="s">
        <v>37</v>
      </c>
      <c r="N30" s="50" t="s">
        <v>42</v>
      </c>
      <c r="O30" s="50" t="s">
        <v>138</v>
      </c>
      <c r="P30" s="50" t="s">
        <v>139</v>
      </c>
      <c r="Q30" s="50" t="s">
        <v>43</v>
      </c>
    </row>
    <row r="31" spans="1:17" ht="135" x14ac:dyDescent="0.2">
      <c r="A31" s="82">
        <v>18</v>
      </c>
      <c r="B31" s="44">
        <v>9886759322</v>
      </c>
      <c r="C31" s="45">
        <v>43887</v>
      </c>
      <c r="D31" s="45" t="s">
        <v>140</v>
      </c>
      <c r="E31" s="80"/>
      <c r="F31" s="47"/>
      <c r="G31" s="47">
        <v>17751</v>
      </c>
      <c r="H31" s="136">
        <v>4000000</v>
      </c>
      <c r="I31" s="47"/>
      <c r="J31" s="48">
        <v>1000000</v>
      </c>
      <c r="K31" s="48">
        <v>1000000</v>
      </c>
      <c r="L31" s="45" t="s">
        <v>141</v>
      </c>
      <c r="M31" s="50" t="s">
        <v>37</v>
      </c>
      <c r="N31" s="50" t="s">
        <v>93</v>
      </c>
      <c r="O31" s="50" t="s">
        <v>142</v>
      </c>
      <c r="P31" s="50" t="s">
        <v>143</v>
      </c>
      <c r="Q31" s="50" t="s">
        <v>55</v>
      </c>
    </row>
    <row r="32" spans="1:17" ht="22.5" x14ac:dyDescent="0.2">
      <c r="A32" s="82">
        <v>19</v>
      </c>
      <c r="B32" s="87">
        <v>2135486809</v>
      </c>
      <c r="C32" s="88">
        <v>43893</v>
      </c>
      <c r="D32" s="88" t="s">
        <v>204</v>
      </c>
      <c r="E32" s="80"/>
      <c r="F32" s="89"/>
      <c r="G32" s="89">
        <v>288</v>
      </c>
      <c r="H32" s="136">
        <v>1800000</v>
      </c>
      <c r="I32" s="47"/>
      <c r="J32" s="48">
        <v>1000000</v>
      </c>
      <c r="K32" s="48">
        <v>1000000</v>
      </c>
      <c r="L32" s="90" t="s">
        <v>205</v>
      </c>
      <c r="M32" s="50" t="s">
        <v>37</v>
      </c>
      <c r="N32" s="91" t="s">
        <v>41</v>
      </c>
      <c r="O32" s="50" t="s">
        <v>206</v>
      </c>
      <c r="P32" s="50" t="s">
        <v>207</v>
      </c>
      <c r="Q32" s="50" t="s">
        <v>44</v>
      </c>
    </row>
    <row r="33" spans="1:17" ht="56.25" x14ac:dyDescent="0.2">
      <c r="A33" s="82">
        <v>20</v>
      </c>
      <c r="B33" s="87">
        <v>1076244281</v>
      </c>
      <c r="C33" s="88">
        <v>43893</v>
      </c>
      <c r="D33" s="88" t="s">
        <v>208</v>
      </c>
      <c r="E33" s="80"/>
      <c r="F33" s="89"/>
      <c r="G33" s="92">
        <v>9009.6</v>
      </c>
      <c r="H33" s="137">
        <v>2000000</v>
      </c>
      <c r="I33" s="89"/>
      <c r="J33" s="93">
        <v>500000</v>
      </c>
      <c r="K33" s="93">
        <v>500000</v>
      </c>
      <c r="L33" s="90" t="s">
        <v>209</v>
      </c>
      <c r="M33" s="91" t="s">
        <v>37</v>
      </c>
      <c r="N33" s="94" t="s">
        <v>210</v>
      </c>
      <c r="O33" s="50" t="s">
        <v>211</v>
      </c>
      <c r="P33" s="50" t="s">
        <v>212</v>
      </c>
      <c r="Q33" s="50" t="s">
        <v>45</v>
      </c>
    </row>
    <row r="34" spans="1:17" ht="78.75" x14ac:dyDescent="0.2">
      <c r="A34" s="82">
        <v>21</v>
      </c>
      <c r="B34" s="44">
        <v>3294529428</v>
      </c>
      <c r="C34" s="45">
        <v>43906</v>
      </c>
      <c r="D34" s="45" t="s">
        <v>213</v>
      </c>
      <c r="E34" s="80"/>
      <c r="F34" s="60"/>
      <c r="G34" s="47">
        <v>12022.2</v>
      </c>
      <c r="H34" s="136">
        <v>2700000</v>
      </c>
      <c r="I34" s="95"/>
      <c r="J34" s="96">
        <v>2700000</v>
      </c>
      <c r="K34" s="96">
        <v>2700000</v>
      </c>
      <c r="L34" s="64" t="s">
        <v>214</v>
      </c>
      <c r="M34" s="97" t="s">
        <v>215</v>
      </c>
      <c r="N34" s="1"/>
      <c r="O34" s="50" t="s">
        <v>216</v>
      </c>
      <c r="P34" s="50" t="s">
        <v>217</v>
      </c>
      <c r="Q34" s="50" t="s">
        <v>218</v>
      </c>
    </row>
    <row r="35" spans="1:17" ht="90" x14ac:dyDescent="0.2">
      <c r="A35" s="82">
        <v>22</v>
      </c>
      <c r="B35" s="44">
        <v>4360434745</v>
      </c>
      <c r="C35" s="45">
        <v>43907</v>
      </c>
      <c r="D35" s="45" t="s">
        <v>219</v>
      </c>
      <c r="E35" s="80"/>
      <c r="F35" s="47"/>
      <c r="G35" s="47">
        <v>3248.75</v>
      </c>
      <c r="H35" s="136">
        <v>5000000</v>
      </c>
      <c r="I35" s="89"/>
      <c r="J35" s="93">
        <v>5000000</v>
      </c>
      <c r="K35" s="93">
        <v>5000000</v>
      </c>
      <c r="L35" s="90" t="s">
        <v>220</v>
      </c>
      <c r="M35" s="91" t="s">
        <v>58</v>
      </c>
      <c r="N35" s="47" t="s">
        <v>59</v>
      </c>
      <c r="O35" s="50" t="s">
        <v>221</v>
      </c>
      <c r="P35" s="50" t="s">
        <v>222</v>
      </c>
      <c r="Q35" s="50" t="s">
        <v>45</v>
      </c>
    </row>
    <row r="36" spans="1:17" ht="33.75" x14ac:dyDescent="0.2">
      <c r="A36" s="82">
        <v>23</v>
      </c>
      <c r="B36" s="44">
        <v>8778888547</v>
      </c>
      <c r="C36" s="45">
        <v>43907</v>
      </c>
      <c r="D36" s="45" t="s">
        <v>223</v>
      </c>
      <c r="E36" s="80"/>
      <c r="F36" s="47"/>
      <c r="G36" s="47">
        <v>3255</v>
      </c>
      <c r="H36" s="136">
        <v>1500000</v>
      </c>
      <c r="I36" s="89"/>
      <c r="J36" s="93">
        <v>500000</v>
      </c>
      <c r="K36" s="93">
        <v>500000</v>
      </c>
      <c r="L36" s="90" t="s">
        <v>224</v>
      </c>
      <c r="M36" s="91" t="s">
        <v>37</v>
      </c>
      <c r="N36" s="47" t="s">
        <v>225</v>
      </c>
      <c r="O36" s="50" t="s">
        <v>226</v>
      </c>
      <c r="P36" s="50" t="s">
        <v>227</v>
      </c>
      <c r="Q36" s="50" t="s">
        <v>55</v>
      </c>
    </row>
    <row r="37" spans="1:17" ht="45" x14ac:dyDescent="0.2">
      <c r="A37" s="30">
        <v>24</v>
      </c>
      <c r="B37" s="30">
        <v>8737040228</v>
      </c>
      <c r="C37" s="54">
        <v>43913</v>
      </c>
      <c r="D37" s="43" t="s">
        <v>244</v>
      </c>
      <c r="E37" s="43"/>
      <c r="F37" s="47"/>
      <c r="G37" s="47">
        <v>11100</v>
      </c>
      <c r="H37" s="136">
        <v>3300000</v>
      </c>
      <c r="I37" s="116"/>
      <c r="J37" s="115"/>
      <c r="K37" s="115"/>
      <c r="L37" s="113" t="s">
        <v>245</v>
      </c>
      <c r="M37" s="117" t="s">
        <v>37</v>
      </c>
      <c r="N37" s="114" t="s">
        <v>64</v>
      </c>
      <c r="O37" s="118" t="s">
        <v>246</v>
      </c>
      <c r="P37" s="50" t="s">
        <v>247</v>
      </c>
      <c r="Q37" s="50" t="s">
        <v>45</v>
      </c>
    </row>
    <row r="38" spans="1:17" ht="22.5" x14ac:dyDescent="0.2">
      <c r="A38" s="30">
        <v>25</v>
      </c>
      <c r="B38" s="30">
        <v>9929235705</v>
      </c>
      <c r="C38" s="54">
        <v>43914</v>
      </c>
      <c r="D38" s="43" t="s">
        <v>248</v>
      </c>
      <c r="E38" s="43"/>
      <c r="F38" s="47"/>
      <c r="G38" s="47">
        <v>506.25</v>
      </c>
      <c r="H38" s="136">
        <v>3000000</v>
      </c>
      <c r="I38" s="47"/>
      <c r="J38" s="48">
        <v>300000</v>
      </c>
      <c r="K38" s="48">
        <v>300000</v>
      </c>
      <c r="L38" s="43" t="s">
        <v>249</v>
      </c>
      <c r="M38" s="50" t="s">
        <v>250</v>
      </c>
      <c r="N38" s="47" t="s">
        <v>46</v>
      </c>
      <c r="O38" s="50" t="s">
        <v>251</v>
      </c>
      <c r="P38" s="50" t="s">
        <v>252</v>
      </c>
      <c r="Q38" s="50" t="s">
        <v>43</v>
      </c>
    </row>
    <row r="39" spans="1:17" ht="22.5" x14ac:dyDescent="0.2">
      <c r="A39" s="138">
        <v>26</v>
      </c>
      <c r="B39" s="30">
        <v>6575890208</v>
      </c>
      <c r="C39" s="54">
        <v>43917</v>
      </c>
      <c r="D39" s="43" t="s">
        <v>253</v>
      </c>
      <c r="E39" s="43"/>
      <c r="F39" s="47"/>
      <c r="G39" s="47">
        <v>1000</v>
      </c>
      <c r="H39" s="136">
        <v>3000000</v>
      </c>
      <c r="I39" s="47"/>
      <c r="J39" s="48">
        <v>1000000</v>
      </c>
      <c r="K39" s="48">
        <v>1000000</v>
      </c>
      <c r="L39" s="43" t="s">
        <v>254</v>
      </c>
      <c r="M39" s="50" t="s">
        <v>37</v>
      </c>
      <c r="N39" s="47" t="s">
        <v>42</v>
      </c>
      <c r="O39" s="50" t="s">
        <v>256</v>
      </c>
      <c r="P39" s="50" t="s">
        <v>257</v>
      </c>
      <c r="Q39" s="50" t="s">
        <v>44</v>
      </c>
    </row>
    <row r="40" spans="1:17" ht="45" x14ac:dyDescent="0.2">
      <c r="A40" s="138">
        <v>27</v>
      </c>
      <c r="B40" s="138">
        <v>9848499969</v>
      </c>
      <c r="C40" s="139">
        <v>43928</v>
      </c>
      <c r="D40" s="123" t="s">
        <v>291</v>
      </c>
      <c r="E40" s="43"/>
      <c r="F40" s="143"/>
      <c r="G40" s="47">
        <v>27217.84</v>
      </c>
      <c r="H40" s="136">
        <v>2000000</v>
      </c>
      <c r="I40" s="145"/>
      <c r="J40" s="136">
        <v>2000000</v>
      </c>
      <c r="K40" s="136">
        <v>2000000</v>
      </c>
      <c r="L40" s="43" t="s">
        <v>302</v>
      </c>
      <c r="M40" s="50" t="s">
        <v>313</v>
      </c>
      <c r="N40" s="47" t="s">
        <v>179</v>
      </c>
      <c r="O40" s="50" t="s">
        <v>319</v>
      </c>
      <c r="P40" s="50" t="s">
        <v>320</v>
      </c>
      <c r="Q40" s="50" t="s">
        <v>44</v>
      </c>
    </row>
    <row r="41" spans="1:17" ht="146.25" x14ac:dyDescent="0.2">
      <c r="A41" s="138">
        <v>28</v>
      </c>
      <c r="B41" s="138">
        <v>2126120353</v>
      </c>
      <c r="C41" s="139">
        <v>43928</v>
      </c>
      <c r="D41" s="123" t="s">
        <v>292</v>
      </c>
      <c r="E41" s="43"/>
      <c r="F41" s="143"/>
      <c r="G41" s="47">
        <v>2016</v>
      </c>
      <c r="H41" s="136">
        <v>4550000</v>
      </c>
      <c r="I41" s="145"/>
      <c r="J41" s="136">
        <v>2730000</v>
      </c>
      <c r="K41" s="136">
        <v>2730000</v>
      </c>
      <c r="L41" s="43" t="s">
        <v>303</v>
      </c>
      <c r="M41" s="50" t="s">
        <v>37</v>
      </c>
      <c r="N41" s="50" t="s">
        <v>42</v>
      </c>
      <c r="O41" s="50" t="s">
        <v>321</v>
      </c>
      <c r="P41" s="50" t="s">
        <v>322</v>
      </c>
      <c r="Q41" s="50" t="s">
        <v>43</v>
      </c>
    </row>
    <row r="42" spans="1:17" ht="67.5" x14ac:dyDescent="0.2">
      <c r="A42" s="138">
        <v>29</v>
      </c>
      <c r="B42" s="138">
        <v>7691302545</v>
      </c>
      <c r="C42" s="139">
        <v>43931</v>
      </c>
      <c r="D42" s="123" t="s">
        <v>293</v>
      </c>
      <c r="E42" s="43"/>
      <c r="F42" s="143"/>
      <c r="G42" s="47">
        <v>9428.75</v>
      </c>
      <c r="H42" s="136">
        <v>5800000</v>
      </c>
      <c r="I42" s="145"/>
      <c r="J42" s="136">
        <v>1000000</v>
      </c>
      <c r="K42" s="136">
        <v>1000000</v>
      </c>
      <c r="L42" s="52" t="s">
        <v>304</v>
      </c>
      <c r="M42" s="146" t="s">
        <v>37</v>
      </c>
      <c r="N42" s="50" t="s">
        <v>210</v>
      </c>
      <c r="O42" s="50" t="s">
        <v>323</v>
      </c>
      <c r="P42" s="50" t="s">
        <v>324</v>
      </c>
      <c r="Q42" s="50" t="s">
        <v>30</v>
      </c>
    </row>
    <row r="43" spans="1:17" ht="45" x14ac:dyDescent="0.2">
      <c r="A43" s="138">
        <v>30</v>
      </c>
      <c r="B43" s="138">
        <v>4306207120</v>
      </c>
      <c r="C43" s="139">
        <v>43941</v>
      </c>
      <c r="D43" s="123" t="s">
        <v>294</v>
      </c>
      <c r="E43" s="43"/>
      <c r="F43" s="47"/>
      <c r="G43" s="47">
        <v>2000</v>
      </c>
      <c r="H43" s="136">
        <v>500000</v>
      </c>
      <c r="I43" s="145"/>
      <c r="J43" s="136">
        <v>500000</v>
      </c>
      <c r="K43" s="136">
        <v>500000</v>
      </c>
      <c r="L43" s="43" t="s">
        <v>305</v>
      </c>
      <c r="M43" s="50" t="s">
        <v>37</v>
      </c>
      <c r="N43" s="47" t="s">
        <v>317</v>
      </c>
      <c r="O43" s="50" t="s">
        <v>325</v>
      </c>
      <c r="P43" s="50" t="s">
        <v>326</v>
      </c>
      <c r="Q43" s="50" t="s">
        <v>45</v>
      </c>
    </row>
    <row r="44" spans="1:17" ht="168.75" x14ac:dyDescent="0.2">
      <c r="A44" s="138">
        <v>31</v>
      </c>
      <c r="B44" s="138">
        <v>7608095760</v>
      </c>
      <c r="C44" s="139">
        <v>43950</v>
      </c>
      <c r="D44" s="123" t="s">
        <v>295</v>
      </c>
      <c r="E44" s="43"/>
      <c r="F44" s="47"/>
      <c r="G44" s="47">
        <v>2000</v>
      </c>
      <c r="H44" s="136">
        <v>1000000</v>
      </c>
      <c r="I44" s="145"/>
      <c r="J44" s="136">
        <v>800000</v>
      </c>
      <c r="K44" s="136">
        <v>800000</v>
      </c>
      <c r="L44" s="43" t="s">
        <v>306</v>
      </c>
      <c r="M44" s="50" t="s">
        <v>37</v>
      </c>
      <c r="N44" s="47" t="s">
        <v>47</v>
      </c>
      <c r="O44" s="50" t="s">
        <v>327</v>
      </c>
      <c r="P44" s="50" t="s">
        <v>328</v>
      </c>
      <c r="Q44" s="50" t="s">
        <v>55</v>
      </c>
    </row>
    <row r="45" spans="1:17" ht="146.25" x14ac:dyDescent="0.2">
      <c r="A45" s="140">
        <v>32</v>
      </c>
      <c r="B45" s="140">
        <v>8799083879</v>
      </c>
      <c r="C45" s="141">
        <v>43955</v>
      </c>
      <c r="D45" s="142" t="s">
        <v>296</v>
      </c>
      <c r="E45" s="43"/>
      <c r="F45" s="143"/>
      <c r="G45" s="144">
        <v>20000</v>
      </c>
      <c r="H45" s="136">
        <v>5248970</v>
      </c>
      <c r="I45" s="145"/>
      <c r="J45" s="136">
        <v>1748970</v>
      </c>
      <c r="K45" s="136">
        <v>1748970</v>
      </c>
      <c r="L45" s="52" t="s">
        <v>307</v>
      </c>
      <c r="M45" s="50" t="s">
        <v>314</v>
      </c>
      <c r="N45" s="144" t="s">
        <v>59</v>
      </c>
      <c r="O45" s="147" t="s">
        <v>329</v>
      </c>
      <c r="P45" s="50" t="s">
        <v>330</v>
      </c>
      <c r="Q45" s="50" t="s">
        <v>45</v>
      </c>
    </row>
    <row r="46" spans="1:17" ht="33.75" x14ac:dyDescent="0.2">
      <c r="A46" s="138">
        <v>33</v>
      </c>
      <c r="B46" s="138">
        <v>7621204239</v>
      </c>
      <c r="C46" s="139">
        <v>43959</v>
      </c>
      <c r="D46" s="123" t="s">
        <v>297</v>
      </c>
      <c r="E46" s="43"/>
      <c r="F46" s="47"/>
      <c r="G46" s="47">
        <v>1152</v>
      </c>
      <c r="H46" s="136">
        <v>5000000</v>
      </c>
      <c r="I46" s="145"/>
      <c r="J46" s="136">
        <v>500000</v>
      </c>
      <c r="K46" s="136">
        <v>500000</v>
      </c>
      <c r="L46" s="43" t="s">
        <v>308</v>
      </c>
      <c r="M46" s="50" t="s">
        <v>315</v>
      </c>
      <c r="N46" s="47" t="s">
        <v>46</v>
      </c>
      <c r="O46" s="50" t="s">
        <v>331</v>
      </c>
      <c r="P46" s="50" t="s">
        <v>332</v>
      </c>
      <c r="Q46" s="50" t="s">
        <v>43</v>
      </c>
    </row>
    <row r="47" spans="1:17" ht="157.5" x14ac:dyDescent="0.2">
      <c r="A47" s="138">
        <v>34</v>
      </c>
      <c r="B47" s="138">
        <v>3245704930</v>
      </c>
      <c r="C47" s="139">
        <v>43963</v>
      </c>
      <c r="D47" s="123" t="s">
        <v>298</v>
      </c>
      <c r="E47" s="43"/>
      <c r="F47" s="47"/>
      <c r="G47" s="47">
        <v>2400</v>
      </c>
      <c r="H47" s="136">
        <v>1500000</v>
      </c>
      <c r="I47" s="145"/>
      <c r="J47" s="136">
        <v>1500000</v>
      </c>
      <c r="K47" s="136">
        <v>1500000</v>
      </c>
      <c r="L47" s="43" t="s">
        <v>309</v>
      </c>
      <c r="M47" s="50" t="s">
        <v>37</v>
      </c>
      <c r="N47" s="47" t="s">
        <v>47</v>
      </c>
      <c r="O47" s="50" t="s">
        <v>333</v>
      </c>
      <c r="P47" s="50" t="s">
        <v>334</v>
      </c>
      <c r="Q47" s="50" t="s">
        <v>55</v>
      </c>
    </row>
    <row r="48" spans="1:17" ht="67.5" x14ac:dyDescent="0.2">
      <c r="A48" s="138">
        <v>35</v>
      </c>
      <c r="B48" s="140">
        <v>9864120985</v>
      </c>
      <c r="C48" s="141">
        <v>43964</v>
      </c>
      <c r="D48" s="142" t="s">
        <v>299</v>
      </c>
      <c r="E48" s="43"/>
      <c r="F48" s="47"/>
      <c r="G48" s="47">
        <v>11515</v>
      </c>
      <c r="H48" s="136">
        <v>4000000</v>
      </c>
      <c r="I48" s="145"/>
      <c r="J48" s="136">
        <v>170000</v>
      </c>
      <c r="K48" s="136">
        <v>170000</v>
      </c>
      <c r="L48" s="52" t="s">
        <v>310</v>
      </c>
      <c r="M48" s="50" t="s">
        <v>37</v>
      </c>
      <c r="N48" s="47" t="s">
        <v>42</v>
      </c>
      <c r="O48" s="147" t="s">
        <v>335</v>
      </c>
      <c r="P48" s="50" t="s">
        <v>336</v>
      </c>
      <c r="Q48" s="50" t="s">
        <v>44</v>
      </c>
    </row>
    <row r="49" spans="1:32" ht="45" x14ac:dyDescent="0.2">
      <c r="A49" s="138">
        <v>36</v>
      </c>
      <c r="B49" s="138">
        <v>7666403621</v>
      </c>
      <c r="C49" s="139">
        <v>43965</v>
      </c>
      <c r="D49" s="123" t="s">
        <v>300</v>
      </c>
      <c r="E49" s="80"/>
      <c r="F49" s="60"/>
      <c r="G49" s="47">
        <v>4551.1000000000004</v>
      </c>
      <c r="H49" s="136">
        <v>1146809</v>
      </c>
      <c r="I49" s="145"/>
      <c r="J49" s="136">
        <v>122066</v>
      </c>
      <c r="K49" s="136">
        <v>122066</v>
      </c>
      <c r="L49" s="43" t="s">
        <v>311</v>
      </c>
      <c r="M49" s="50" t="s">
        <v>316</v>
      </c>
      <c r="N49" s="47" t="s">
        <v>317</v>
      </c>
      <c r="O49" s="50" t="s">
        <v>337</v>
      </c>
      <c r="P49" s="50" t="s">
        <v>338</v>
      </c>
      <c r="Q49" s="50" t="s">
        <v>339</v>
      </c>
    </row>
    <row r="50" spans="1:32" ht="33.75" x14ac:dyDescent="0.2">
      <c r="A50" s="138">
        <v>37</v>
      </c>
      <c r="B50" s="138">
        <v>7657980585</v>
      </c>
      <c r="C50" s="139">
        <v>43970</v>
      </c>
      <c r="D50" s="123" t="s">
        <v>301</v>
      </c>
      <c r="E50" s="43"/>
      <c r="F50" s="60"/>
      <c r="G50" s="47">
        <v>1556</v>
      </c>
      <c r="H50" s="136">
        <v>650000</v>
      </c>
      <c r="I50" s="145"/>
      <c r="J50" s="136">
        <v>250000</v>
      </c>
      <c r="K50" s="136">
        <v>250000</v>
      </c>
      <c r="L50" s="43" t="s">
        <v>312</v>
      </c>
      <c r="M50" s="50" t="s">
        <v>37</v>
      </c>
      <c r="N50" s="47" t="s">
        <v>318</v>
      </c>
      <c r="O50" s="50" t="s">
        <v>340</v>
      </c>
      <c r="P50" s="50" t="s">
        <v>341</v>
      </c>
      <c r="Q50" s="50" t="s">
        <v>44</v>
      </c>
    </row>
    <row r="51" spans="1:32" s="191" customFormat="1" ht="100.5" customHeight="1" x14ac:dyDescent="0.2">
      <c r="A51" s="184">
        <v>38</v>
      </c>
      <c r="B51" s="184">
        <v>8701546300</v>
      </c>
      <c r="C51" s="185">
        <v>43978</v>
      </c>
      <c r="D51" s="148" t="s">
        <v>393</v>
      </c>
      <c r="E51" s="186"/>
      <c r="F51" s="187"/>
      <c r="G51" s="188">
        <v>2300</v>
      </c>
      <c r="H51" s="189">
        <v>4660000</v>
      </c>
      <c r="I51" s="188"/>
      <c r="J51" s="189">
        <v>1830000</v>
      </c>
      <c r="K51" s="189">
        <v>1830000</v>
      </c>
      <c r="L51" s="148" t="s">
        <v>394</v>
      </c>
      <c r="M51" s="190" t="s">
        <v>37</v>
      </c>
      <c r="N51" s="188" t="s">
        <v>47</v>
      </c>
      <c r="O51" s="190" t="s">
        <v>395</v>
      </c>
      <c r="P51" s="190" t="s">
        <v>396</v>
      </c>
      <c r="Q51" s="190" t="s">
        <v>43</v>
      </c>
    </row>
    <row r="52" spans="1:32" s="191" customFormat="1" ht="100.5" customHeight="1" x14ac:dyDescent="0.2">
      <c r="A52" s="184">
        <v>39</v>
      </c>
      <c r="B52" s="184">
        <v>1065935438</v>
      </c>
      <c r="C52" s="185">
        <v>43980</v>
      </c>
      <c r="D52" s="148" t="s">
        <v>397</v>
      </c>
      <c r="E52" s="186"/>
      <c r="F52" s="187"/>
      <c r="G52" s="188">
        <v>28041.599999999999</v>
      </c>
      <c r="H52" s="189">
        <v>35000000</v>
      </c>
      <c r="I52" s="188"/>
      <c r="J52" s="189">
        <v>21500000</v>
      </c>
      <c r="K52" s="189">
        <v>21500000</v>
      </c>
      <c r="L52" s="148" t="s">
        <v>398</v>
      </c>
      <c r="M52" s="190" t="s">
        <v>37</v>
      </c>
      <c r="N52" s="188" t="s">
        <v>210</v>
      </c>
      <c r="O52" s="190" t="s">
        <v>399</v>
      </c>
      <c r="P52" s="190" t="s">
        <v>400</v>
      </c>
      <c r="Q52" s="190" t="s">
        <v>401</v>
      </c>
    </row>
    <row r="53" spans="1:32" s="191" customFormat="1" ht="100.5" customHeight="1" x14ac:dyDescent="0.2">
      <c r="A53" s="184">
        <v>40</v>
      </c>
      <c r="B53" s="184">
        <v>4354991945</v>
      </c>
      <c r="C53" s="185">
        <v>43993</v>
      </c>
      <c r="D53" s="148" t="s">
        <v>402</v>
      </c>
      <c r="E53" s="186"/>
      <c r="G53" s="188">
        <v>40183</v>
      </c>
      <c r="H53" s="189">
        <v>16000000</v>
      </c>
      <c r="I53" s="188"/>
      <c r="J53" s="189">
        <v>16000000</v>
      </c>
      <c r="K53" s="189">
        <v>16000000</v>
      </c>
      <c r="L53" s="148" t="s">
        <v>403</v>
      </c>
      <c r="M53" s="190" t="s">
        <v>37</v>
      </c>
      <c r="N53" s="188" t="s">
        <v>404</v>
      </c>
      <c r="O53" s="190" t="s">
        <v>405</v>
      </c>
      <c r="P53" s="190" t="s">
        <v>406</v>
      </c>
      <c r="Q53" s="190" t="s">
        <v>44</v>
      </c>
    </row>
    <row r="54" spans="1:32" s="191" customFormat="1" ht="100.5" customHeight="1" x14ac:dyDescent="0.2">
      <c r="A54" s="184">
        <v>41</v>
      </c>
      <c r="B54" s="184">
        <v>5403601966</v>
      </c>
      <c r="C54" s="185">
        <v>44012</v>
      </c>
      <c r="D54" s="148" t="s">
        <v>407</v>
      </c>
      <c r="E54" s="186"/>
      <c r="F54" s="188"/>
      <c r="G54" s="188">
        <v>2419.1999999999998</v>
      </c>
      <c r="H54" s="189">
        <v>1550000</v>
      </c>
      <c r="I54" s="188"/>
      <c r="J54" s="189">
        <v>1550000</v>
      </c>
      <c r="K54" s="189">
        <v>1550000</v>
      </c>
      <c r="L54" s="148" t="s">
        <v>408</v>
      </c>
      <c r="M54" s="190" t="s">
        <v>37</v>
      </c>
      <c r="N54" s="188" t="s">
        <v>52</v>
      </c>
      <c r="O54" s="190" t="s">
        <v>409</v>
      </c>
      <c r="P54" s="190" t="s">
        <v>410</v>
      </c>
      <c r="Q54" s="190" t="s">
        <v>44</v>
      </c>
    </row>
    <row r="55" spans="1:32" ht="100.5" customHeight="1" x14ac:dyDescent="0.2">
      <c r="A55" s="30">
        <v>42</v>
      </c>
      <c r="B55" s="30">
        <v>2158586630</v>
      </c>
      <c r="C55" s="54">
        <v>44019</v>
      </c>
      <c r="D55" s="43" t="s">
        <v>457</v>
      </c>
      <c r="E55" s="43"/>
      <c r="F55" s="1"/>
      <c r="G55" s="47">
        <v>9954.9</v>
      </c>
      <c r="H55" s="48">
        <v>3122441</v>
      </c>
      <c r="I55" s="47"/>
      <c r="J55" s="48">
        <v>909873</v>
      </c>
      <c r="K55" s="48">
        <v>909873</v>
      </c>
      <c r="L55" s="43" t="s">
        <v>307</v>
      </c>
      <c r="M55" s="50" t="s">
        <v>50</v>
      </c>
      <c r="N55" s="47" t="s">
        <v>29</v>
      </c>
      <c r="O55" s="50" t="s">
        <v>456</v>
      </c>
      <c r="P55" s="50" t="s">
        <v>458</v>
      </c>
      <c r="Q55" s="50" t="s">
        <v>45</v>
      </c>
    </row>
    <row r="56" spans="1:32" ht="100.5" customHeight="1" x14ac:dyDescent="0.2">
      <c r="A56" s="30">
        <v>43</v>
      </c>
      <c r="B56" s="30">
        <v>8732083000</v>
      </c>
      <c r="C56" s="54">
        <v>44025</v>
      </c>
      <c r="D56" s="43" t="s">
        <v>459</v>
      </c>
      <c r="E56" s="43"/>
      <c r="F56" s="47"/>
      <c r="G56" s="47">
        <v>9683</v>
      </c>
      <c r="H56" s="48">
        <v>5616140</v>
      </c>
      <c r="I56" s="47"/>
      <c r="J56" s="48">
        <v>1123228</v>
      </c>
      <c r="K56" s="48">
        <v>1123228</v>
      </c>
      <c r="L56" s="43" t="s">
        <v>460</v>
      </c>
      <c r="M56" s="50" t="s">
        <v>37</v>
      </c>
      <c r="N56" s="47" t="s">
        <v>47</v>
      </c>
      <c r="O56" s="50" t="s">
        <v>461</v>
      </c>
      <c r="P56" s="50" t="s">
        <v>462</v>
      </c>
      <c r="Q56" s="50" t="s">
        <v>45</v>
      </c>
    </row>
    <row r="57" spans="1:32" ht="100.5" customHeight="1" x14ac:dyDescent="0.2">
      <c r="A57" s="23">
        <v>44</v>
      </c>
      <c r="B57" s="30">
        <v>9943164746</v>
      </c>
      <c r="C57" s="54">
        <v>44027</v>
      </c>
      <c r="D57" s="43" t="s">
        <v>463</v>
      </c>
      <c r="E57" s="43"/>
      <c r="F57" s="47"/>
      <c r="G57" s="47">
        <v>768</v>
      </c>
      <c r="H57" s="48">
        <v>400000</v>
      </c>
      <c r="I57" s="47"/>
      <c r="J57" s="48">
        <v>200000</v>
      </c>
      <c r="K57" s="48">
        <v>200000</v>
      </c>
      <c r="L57" s="43" t="s">
        <v>464</v>
      </c>
      <c r="M57" s="50" t="s">
        <v>37</v>
      </c>
      <c r="N57" s="47" t="s">
        <v>318</v>
      </c>
      <c r="O57" s="50" t="s">
        <v>465</v>
      </c>
      <c r="P57" s="50" t="s">
        <v>466</v>
      </c>
      <c r="Q57" s="50" t="s">
        <v>45</v>
      </c>
    </row>
    <row r="58" spans="1:32" ht="100.5" customHeight="1" x14ac:dyDescent="0.2">
      <c r="A58" s="23">
        <v>45</v>
      </c>
      <c r="B58" s="30">
        <v>9844026276</v>
      </c>
      <c r="C58" s="54">
        <v>44028</v>
      </c>
      <c r="D58" s="43" t="s">
        <v>467</v>
      </c>
      <c r="E58" s="43"/>
      <c r="F58" s="47"/>
      <c r="G58" s="47">
        <v>3000</v>
      </c>
      <c r="H58" s="48">
        <v>10000000</v>
      </c>
      <c r="I58" s="47"/>
      <c r="J58" s="48">
        <v>3500000</v>
      </c>
      <c r="K58" s="48">
        <v>3500000</v>
      </c>
      <c r="L58" s="43" t="s">
        <v>468</v>
      </c>
      <c r="M58" s="50" t="s">
        <v>469</v>
      </c>
      <c r="N58" s="47" t="s">
        <v>52</v>
      </c>
      <c r="O58" s="50" t="s">
        <v>470</v>
      </c>
      <c r="P58" s="50" t="s">
        <v>471</v>
      </c>
      <c r="Q58" s="50" t="s">
        <v>44</v>
      </c>
    </row>
    <row r="59" spans="1:32" ht="100.5" customHeight="1" x14ac:dyDescent="0.2">
      <c r="A59" s="23">
        <v>46</v>
      </c>
      <c r="B59" s="30">
        <v>4359737541</v>
      </c>
      <c r="C59" s="54">
        <v>44033</v>
      </c>
      <c r="D59" s="43" t="s">
        <v>472</v>
      </c>
      <c r="E59" s="43"/>
      <c r="F59" s="47"/>
      <c r="G59" s="47">
        <v>576</v>
      </c>
      <c r="H59" s="48">
        <v>555000</v>
      </c>
      <c r="I59" s="47"/>
      <c r="J59" s="48">
        <v>185000</v>
      </c>
      <c r="K59" s="48">
        <v>185000</v>
      </c>
      <c r="L59" s="43" t="s">
        <v>473</v>
      </c>
      <c r="M59" s="50" t="s">
        <v>215</v>
      </c>
      <c r="N59" s="47" t="s">
        <v>318</v>
      </c>
      <c r="O59" s="50" t="s">
        <v>474</v>
      </c>
      <c r="P59" s="50" t="s">
        <v>475</v>
      </c>
      <c r="Q59" s="50" t="s">
        <v>43</v>
      </c>
    </row>
    <row r="60" spans="1:32" ht="100.5" customHeight="1" x14ac:dyDescent="0.2">
      <c r="A60" s="23">
        <v>47</v>
      </c>
      <c r="B60" s="30">
        <v>7675316919</v>
      </c>
      <c r="C60" s="54">
        <v>44035</v>
      </c>
      <c r="D60" s="43" t="s">
        <v>476</v>
      </c>
      <c r="E60" s="43"/>
      <c r="F60" s="47"/>
      <c r="G60" s="47">
        <v>1992</v>
      </c>
      <c r="H60" s="48">
        <v>1000000</v>
      </c>
      <c r="I60" s="47"/>
      <c r="J60" s="48">
        <v>500000</v>
      </c>
      <c r="K60" s="48">
        <v>500000</v>
      </c>
      <c r="L60" s="43" t="s">
        <v>477</v>
      </c>
      <c r="M60" s="50" t="s">
        <v>478</v>
      </c>
      <c r="N60" s="47" t="s">
        <v>46</v>
      </c>
      <c r="O60" s="50" t="s">
        <v>479</v>
      </c>
      <c r="P60" s="50" t="s">
        <v>480</v>
      </c>
      <c r="Q60" s="50" t="s">
        <v>55</v>
      </c>
    </row>
    <row r="61" spans="1:32" ht="100.5" customHeight="1" x14ac:dyDescent="0.2">
      <c r="A61" s="219">
        <v>48</v>
      </c>
      <c r="B61" s="219">
        <v>9866397996</v>
      </c>
      <c r="C61" s="220">
        <v>44054</v>
      </c>
      <c r="D61" s="90" t="s">
        <v>513</v>
      </c>
      <c r="E61" s="43"/>
      <c r="F61" s="89"/>
      <c r="G61" s="89">
        <v>36</v>
      </c>
      <c r="H61" s="93">
        <v>300000</v>
      </c>
      <c r="I61" s="89"/>
      <c r="J61" s="93">
        <v>300000</v>
      </c>
      <c r="K61" s="93">
        <v>300000</v>
      </c>
      <c r="L61" s="90" t="s">
        <v>514</v>
      </c>
      <c r="M61" s="91" t="s">
        <v>37</v>
      </c>
      <c r="N61" s="89" t="s">
        <v>515</v>
      </c>
      <c r="O61" s="50" t="s">
        <v>516</v>
      </c>
      <c r="P61" s="50" t="s">
        <v>517</v>
      </c>
      <c r="Q61" s="50" t="s">
        <v>67</v>
      </c>
      <c r="R61" s="197"/>
      <c r="S61" s="198"/>
      <c r="T61" s="197"/>
      <c r="U61" s="222"/>
      <c r="V61" s="221"/>
      <c r="W61" s="112"/>
      <c r="X61" s="112"/>
      <c r="Y61" s="223"/>
      <c r="Z61" s="224"/>
      <c r="AA61" s="225"/>
      <c r="AB61" s="226"/>
      <c r="AC61" s="227"/>
      <c r="AD61" s="228"/>
      <c r="AE61" s="229"/>
      <c r="AF61" s="230"/>
    </row>
    <row r="62" spans="1:32" ht="100.5" customHeight="1" x14ac:dyDescent="0.2">
      <c r="A62" s="219">
        <v>49</v>
      </c>
      <c r="B62" s="219">
        <v>9892497453</v>
      </c>
      <c r="C62" s="220">
        <v>44054</v>
      </c>
      <c r="D62" s="90" t="s">
        <v>518</v>
      </c>
      <c r="E62" s="43"/>
      <c r="F62" s="89"/>
      <c r="G62" s="89">
        <v>14499</v>
      </c>
      <c r="H62" s="93">
        <v>3500000</v>
      </c>
      <c r="I62" s="89"/>
      <c r="J62" s="93">
        <v>2000000</v>
      </c>
      <c r="K62" s="93">
        <v>2000000</v>
      </c>
      <c r="L62" s="90" t="s">
        <v>519</v>
      </c>
      <c r="M62" s="91" t="s">
        <v>50</v>
      </c>
      <c r="N62" s="89" t="s">
        <v>29</v>
      </c>
      <c r="O62" s="50" t="s">
        <v>520</v>
      </c>
      <c r="P62" s="50" t="s">
        <v>521</v>
      </c>
      <c r="Q62" s="50" t="s">
        <v>55</v>
      </c>
      <c r="R62" s="197"/>
      <c r="S62" s="198"/>
      <c r="T62" s="197"/>
      <c r="U62" s="222"/>
      <c r="V62" s="221"/>
      <c r="W62" s="112"/>
      <c r="X62" s="112"/>
      <c r="Y62" s="223"/>
      <c r="Z62" s="224"/>
      <c r="AA62" s="225"/>
      <c r="AB62" s="226"/>
      <c r="AC62" s="227"/>
      <c r="AD62" s="228"/>
      <c r="AE62" s="229"/>
      <c r="AF62" s="230"/>
    </row>
    <row r="63" spans="1:32" ht="100.5" customHeight="1" x14ac:dyDescent="0.2">
      <c r="A63" s="231">
        <v>50</v>
      </c>
      <c r="B63" s="219">
        <v>5402607801</v>
      </c>
      <c r="C63" s="220">
        <v>44055</v>
      </c>
      <c r="D63" s="90" t="s">
        <v>522</v>
      </c>
      <c r="E63" s="43"/>
      <c r="F63" s="89">
        <v>23672</v>
      </c>
      <c r="G63" s="89"/>
      <c r="H63" s="93">
        <v>5900000</v>
      </c>
      <c r="I63" s="89"/>
      <c r="J63" s="93"/>
      <c r="K63" s="93"/>
      <c r="L63" s="90" t="s">
        <v>523</v>
      </c>
      <c r="M63" s="91" t="s">
        <v>524</v>
      </c>
      <c r="N63" s="89" t="s">
        <v>225</v>
      </c>
      <c r="O63" s="50" t="s">
        <v>525</v>
      </c>
      <c r="P63" s="50" t="s">
        <v>526</v>
      </c>
      <c r="Q63" s="50" t="s">
        <v>44</v>
      </c>
      <c r="R63" s="197"/>
      <c r="S63" s="198"/>
      <c r="T63" s="197"/>
      <c r="U63" s="222"/>
      <c r="V63" s="221"/>
      <c r="W63" s="112"/>
      <c r="X63" s="112"/>
      <c r="Y63" s="223"/>
      <c r="Z63" s="224"/>
      <c r="AA63" s="225"/>
      <c r="AB63" s="226"/>
      <c r="AC63" s="227"/>
      <c r="AD63" s="228"/>
      <c r="AE63" s="229"/>
      <c r="AF63" s="230"/>
    </row>
    <row r="64" spans="1:32" x14ac:dyDescent="0.2">
      <c r="L64" s="1"/>
      <c r="M64" s="1"/>
      <c r="N64" s="1"/>
      <c r="O64" s="1"/>
      <c r="P64" s="1"/>
      <c r="Q64" s="1"/>
    </row>
    <row r="65" spans="12:17" x14ac:dyDescent="0.2">
      <c r="L65" s="1"/>
      <c r="M65" s="1"/>
      <c r="N65" s="1"/>
      <c r="O65" s="1"/>
      <c r="P65" s="1"/>
      <c r="Q65" s="1"/>
    </row>
    <row r="66" spans="12:17" x14ac:dyDescent="0.2">
      <c r="L66" s="1"/>
      <c r="M66" s="1"/>
      <c r="N66" s="1"/>
      <c r="O66" s="1"/>
      <c r="P66" s="1"/>
      <c r="Q66" s="1"/>
    </row>
    <row r="67" spans="12:17" x14ac:dyDescent="0.2">
      <c r="L67" s="1"/>
      <c r="M67" s="1"/>
      <c r="N67" s="1"/>
      <c r="O67" s="1"/>
      <c r="P67" s="1"/>
      <c r="Q67" s="1"/>
    </row>
    <row r="68" spans="12:17" x14ac:dyDescent="0.2">
      <c r="L68" s="1"/>
      <c r="M68" s="1"/>
      <c r="N68" s="1"/>
      <c r="O68" s="1"/>
      <c r="P68" s="1"/>
      <c r="Q68" s="1"/>
    </row>
    <row r="69" spans="12:17" x14ac:dyDescent="0.2">
      <c r="L69" s="1"/>
      <c r="M69" s="1"/>
      <c r="N69" s="1"/>
      <c r="O69" s="1"/>
      <c r="P69" s="1"/>
      <c r="Q69" s="1"/>
    </row>
    <row r="70" spans="12:17" x14ac:dyDescent="0.2">
      <c r="L70" s="1"/>
      <c r="M70" s="1"/>
      <c r="N70" s="1"/>
      <c r="O70" s="1"/>
      <c r="P70" s="1"/>
      <c r="Q70" s="1"/>
    </row>
    <row r="71" spans="12:17" x14ac:dyDescent="0.2">
      <c r="L71" s="1"/>
      <c r="M71" s="1"/>
      <c r="N71" s="1"/>
      <c r="O71" s="1"/>
      <c r="P71" s="1"/>
      <c r="Q71" s="1"/>
    </row>
    <row r="72" spans="12:17" x14ac:dyDescent="0.2">
      <c r="L72" s="1"/>
      <c r="M72" s="1"/>
      <c r="N72" s="1"/>
      <c r="O72" s="1"/>
      <c r="P72" s="1"/>
      <c r="Q72" s="1"/>
    </row>
    <row r="73" spans="12:17" x14ac:dyDescent="0.2">
      <c r="L73" s="1"/>
      <c r="M73" s="1"/>
      <c r="N73" s="1"/>
      <c r="O73" s="1"/>
      <c r="P73" s="1"/>
      <c r="Q73" s="1"/>
    </row>
    <row r="74" spans="12:17" x14ac:dyDescent="0.2">
      <c r="L74" s="1"/>
      <c r="M74" s="1"/>
      <c r="N74" s="1"/>
      <c r="O74" s="1"/>
      <c r="P74" s="1"/>
      <c r="Q74" s="1"/>
    </row>
    <row r="75" spans="12:17" x14ac:dyDescent="0.2">
      <c r="L75" s="1"/>
      <c r="M75" s="1"/>
      <c r="N75" s="1"/>
      <c r="O75" s="1"/>
      <c r="P75" s="1"/>
      <c r="Q75" s="1"/>
    </row>
  </sheetData>
  <mergeCells count="18">
    <mergeCell ref="B8:C8"/>
    <mergeCell ref="O6:Q6"/>
    <mergeCell ref="I6:K6"/>
    <mergeCell ref="L6:L7"/>
    <mergeCell ref="M6:M7"/>
    <mergeCell ref="N6:N7"/>
    <mergeCell ref="H6:H7"/>
    <mergeCell ref="D6:D7"/>
    <mergeCell ref="B6:B7"/>
    <mergeCell ref="C6:C7"/>
    <mergeCell ref="E6:E7"/>
    <mergeCell ref="G6:G7"/>
    <mergeCell ref="F6:F7"/>
    <mergeCell ref="A1:C1"/>
    <mergeCell ref="A2:C2"/>
    <mergeCell ref="A3:Q3"/>
    <mergeCell ref="A4:Q4"/>
    <mergeCell ref="A6:A7"/>
  </mergeCells>
  <phoneticPr fontId="6" type="noConversion"/>
  <conditionalFormatting sqref="D10">
    <cfRule type="duplicateValues" dxfId="0" priority="1"/>
  </conditionalFormatting>
  <printOptions horizontalCentered="1"/>
  <pageMargins left="0.17" right="0.17" top="0.26" bottom="0.17" header="0.22" footer="0.16"/>
  <pageSetup paperSize="9" scale="90" orientation="landscape" r:id="rId1"/>
  <headerFooter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
  <sheetViews>
    <sheetView tabSelected="1" topLeftCell="G67" zoomScale="115" zoomScaleNormal="115" workbookViewId="0">
      <selection activeCell="N96" sqref="N96"/>
    </sheetView>
  </sheetViews>
  <sheetFormatPr defaultRowHeight="12" x14ac:dyDescent="0.2"/>
  <cols>
    <col min="1" max="1" width="5.140625" style="1" bestFit="1" customWidth="1"/>
    <col min="2" max="2" width="19.28515625" style="8" customWidth="1"/>
    <col min="3" max="3" width="11.140625" style="7" bestFit="1" customWidth="1"/>
    <col min="4" max="4" width="20.85546875" style="7" customWidth="1"/>
    <col min="5" max="5" width="11.140625" style="7" customWidth="1"/>
    <col min="6" max="6" width="36.28515625" style="1" bestFit="1" customWidth="1"/>
    <col min="7" max="7" width="10.5703125" style="4" customWidth="1"/>
    <col min="8" max="8" width="17.7109375" style="4" bestFit="1" customWidth="1"/>
    <col min="9" max="9" width="19.42578125" style="5" bestFit="1" customWidth="1"/>
    <col min="10" max="10" width="22.42578125" style="6" customWidth="1"/>
    <col min="11" max="11" width="13.42578125" style="6" bestFit="1" customWidth="1"/>
    <col min="12" max="16384" width="9.140625" style="1"/>
  </cols>
  <sheetData>
    <row r="1" spans="1:13" x14ac:dyDescent="0.2">
      <c r="A1" s="240" t="s">
        <v>4</v>
      </c>
      <c r="B1" s="240"/>
      <c r="C1" s="240"/>
      <c r="D1" s="67"/>
      <c r="E1" s="67"/>
      <c r="H1" s="5"/>
      <c r="I1" s="6"/>
      <c r="K1" s="2"/>
    </row>
    <row r="2" spans="1:13" x14ac:dyDescent="0.2">
      <c r="A2" s="241" t="s">
        <v>5</v>
      </c>
      <c r="B2" s="241"/>
      <c r="C2" s="241"/>
      <c r="D2" s="6"/>
      <c r="E2" s="6"/>
      <c r="H2" s="5"/>
      <c r="I2" s="6"/>
      <c r="K2" s="2"/>
    </row>
    <row r="3" spans="1:13" x14ac:dyDescent="0.2">
      <c r="A3" s="253" t="s">
        <v>23</v>
      </c>
      <c r="B3" s="254"/>
      <c r="C3" s="254"/>
      <c r="D3" s="254"/>
      <c r="E3" s="254"/>
      <c r="F3" s="254"/>
      <c r="G3" s="254"/>
      <c r="H3" s="254"/>
      <c r="I3" s="254"/>
      <c r="J3" s="254"/>
      <c r="K3" s="254"/>
    </row>
    <row r="4" spans="1:13" x14ac:dyDescent="0.2">
      <c r="A4" s="255" t="s">
        <v>536</v>
      </c>
      <c r="B4" s="255"/>
      <c r="C4" s="255"/>
      <c r="D4" s="255"/>
      <c r="E4" s="255"/>
      <c r="F4" s="255"/>
      <c r="G4" s="255"/>
      <c r="H4" s="255"/>
      <c r="I4" s="255"/>
      <c r="J4" s="255"/>
      <c r="K4" s="255"/>
    </row>
    <row r="5" spans="1:13" x14ac:dyDescent="0.2">
      <c r="A5" s="17"/>
      <c r="B5" s="27"/>
      <c r="C5" s="28"/>
      <c r="D5" s="28"/>
      <c r="E5" s="28"/>
      <c r="F5" s="2"/>
      <c r="J5" s="5"/>
    </row>
    <row r="6" spans="1:13" ht="24" x14ac:dyDescent="0.2">
      <c r="A6" s="73" t="s">
        <v>12</v>
      </c>
      <c r="B6" s="74" t="s">
        <v>14</v>
      </c>
      <c r="C6" s="75" t="s">
        <v>13</v>
      </c>
      <c r="D6" s="75" t="s">
        <v>36</v>
      </c>
      <c r="E6" s="76" t="s">
        <v>25</v>
      </c>
      <c r="F6" s="73" t="s">
        <v>24</v>
      </c>
      <c r="G6" s="73" t="s">
        <v>26</v>
      </c>
      <c r="H6" s="73" t="s">
        <v>11</v>
      </c>
      <c r="I6" s="73" t="s">
        <v>21</v>
      </c>
      <c r="J6" s="73" t="s">
        <v>27</v>
      </c>
      <c r="K6" s="77" t="s">
        <v>28</v>
      </c>
    </row>
    <row r="7" spans="1:13" x14ac:dyDescent="0.2">
      <c r="A7" s="73">
        <f>A15+A8</f>
        <v>84</v>
      </c>
      <c r="B7" s="78" t="s">
        <v>9</v>
      </c>
      <c r="C7" s="75"/>
      <c r="D7" s="75"/>
      <c r="E7" s="75"/>
      <c r="F7" s="73"/>
      <c r="G7" s="73"/>
      <c r="H7" s="73"/>
      <c r="I7" s="73"/>
      <c r="J7" s="79">
        <f>J8+J15</f>
        <v>554879538.15999997</v>
      </c>
      <c r="K7" s="77"/>
    </row>
    <row r="8" spans="1:13" x14ac:dyDescent="0.2">
      <c r="A8" s="29">
        <f>COUNT(A9:A14)</f>
        <v>5</v>
      </c>
      <c r="B8" s="56" t="s">
        <v>35</v>
      </c>
      <c r="C8" s="31"/>
      <c r="D8" s="31"/>
      <c r="E8" s="31"/>
      <c r="F8" s="29"/>
      <c r="G8" s="29"/>
      <c r="H8" s="29"/>
      <c r="I8" s="29"/>
      <c r="J8" s="42">
        <f>SUM(J9:J14)</f>
        <v>15557635</v>
      </c>
      <c r="K8" s="32"/>
    </row>
    <row r="9" spans="1:13" x14ac:dyDescent="0.2">
      <c r="A9" s="124">
        <v>1</v>
      </c>
      <c r="B9" s="125" t="s">
        <v>277</v>
      </c>
      <c r="C9" s="126" t="s">
        <v>278</v>
      </c>
      <c r="D9" s="125" t="s">
        <v>277</v>
      </c>
      <c r="E9" s="127">
        <v>43864</v>
      </c>
      <c r="F9" s="133" t="s">
        <v>279</v>
      </c>
      <c r="G9" s="128">
        <v>1</v>
      </c>
      <c r="H9" s="129" t="s">
        <v>44</v>
      </c>
      <c r="I9" s="129" t="s">
        <v>280</v>
      </c>
      <c r="J9" s="130">
        <v>804638</v>
      </c>
      <c r="K9" s="130">
        <v>934638</v>
      </c>
      <c r="L9" s="112"/>
      <c r="M9" s="112"/>
    </row>
    <row r="10" spans="1:13" x14ac:dyDescent="0.2">
      <c r="A10" s="124">
        <v>2</v>
      </c>
      <c r="B10" s="125" t="s">
        <v>281</v>
      </c>
      <c r="C10" s="126"/>
      <c r="D10" s="125" t="s">
        <v>281</v>
      </c>
      <c r="E10" s="127">
        <v>43893</v>
      </c>
      <c r="F10" s="133" t="s">
        <v>282</v>
      </c>
      <c r="G10" s="128">
        <v>2</v>
      </c>
      <c r="H10" s="129" t="s">
        <v>192</v>
      </c>
      <c r="I10" s="129" t="s">
        <v>52</v>
      </c>
      <c r="J10" s="130">
        <v>7300000</v>
      </c>
      <c r="K10" s="130">
        <v>16500000</v>
      </c>
      <c r="L10" s="112"/>
      <c r="M10" s="112"/>
    </row>
    <row r="11" spans="1:13" ht="24" x14ac:dyDescent="0.2">
      <c r="A11" s="131">
        <v>3</v>
      </c>
      <c r="B11" s="125" t="s">
        <v>283</v>
      </c>
      <c r="C11" s="126" t="s">
        <v>284</v>
      </c>
      <c r="D11" s="125" t="s">
        <v>283</v>
      </c>
      <c r="E11" s="127" t="s">
        <v>285</v>
      </c>
      <c r="F11" s="133" t="s">
        <v>286</v>
      </c>
      <c r="G11" s="128">
        <v>2</v>
      </c>
      <c r="H11" s="129" t="s">
        <v>287</v>
      </c>
      <c r="I11" s="129" t="s">
        <v>280</v>
      </c>
      <c r="J11" s="130">
        <v>1300000</v>
      </c>
      <c r="K11" s="130">
        <v>3100000</v>
      </c>
      <c r="L11" s="112"/>
      <c r="M11" s="112"/>
    </row>
    <row r="12" spans="1:13" ht="12.75" x14ac:dyDescent="0.2">
      <c r="A12" s="132">
        <v>4</v>
      </c>
      <c r="B12" s="125" t="s">
        <v>288</v>
      </c>
      <c r="C12" s="126">
        <v>35947</v>
      </c>
      <c r="D12" s="125" t="s">
        <v>289</v>
      </c>
      <c r="E12" s="127">
        <v>43986</v>
      </c>
      <c r="F12" s="133" t="s">
        <v>290</v>
      </c>
      <c r="G12" s="128">
        <v>1</v>
      </c>
      <c r="H12" s="129" t="s">
        <v>30</v>
      </c>
      <c r="I12" s="129" t="s">
        <v>255</v>
      </c>
      <c r="J12" s="130">
        <f>K12-7897003</f>
        <v>2102997</v>
      </c>
      <c r="K12" s="130">
        <v>10000000</v>
      </c>
      <c r="L12" s="112"/>
      <c r="M12" s="112"/>
    </row>
    <row r="13" spans="1:13" ht="12.75" x14ac:dyDescent="0.2">
      <c r="A13" s="132">
        <v>5</v>
      </c>
      <c r="B13" s="125" t="s">
        <v>411</v>
      </c>
      <c r="C13" s="126">
        <v>33246</v>
      </c>
      <c r="D13" s="125" t="s">
        <v>411</v>
      </c>
      <c r="E13" s="127" t="s">
        <v>412</v>
      </c>
      <c r="F13" s="133" t="s">
        <v>413</v>
      </c>
      <c r="G13" s="128">
        <v>7</v>
      </c>
      <c r="H13" s="129" t="s">
        <v>67</v>
      </c>
      <c r="I13" s="129" t="s">
        <v>52</v>
      </c>
      <c r="J13" s="130">
        <v>4050000</v>
      </c>
      <c r="K13" s="130">
        <v>613223805</v>
      </c>
      <c r="L13" s="62"/>
    </row>
    <row r="14" spans="1:13" ht="12.75" x14ac:dyDescent="0.2">
      <c r="A14" s="57"/>
      <c r="B14" s="58"/>
      <c r="C14" s="59"/>
      <c r="D14" s="59"/>
      <c r="E14" s="59"/>
      <c r="F14" s="35"/>
      <c r="G14" s="35"/>
      <c r="H14" s="60"/>
      <c r="I14" s="61"/>
      <c r="J14" s="34"/>
      <c r="K14" s="55"/>
    </row>
    <row r="15" spans="1:13" x14ac:dyDescent="0.2">
      <c r="A15" s="29">
        <f>A16+A94</f>
        <v>79</v>
      </c>
      <c r="B15" s="33" t="s">
        <v>32</v>
      </c>
      <c r="C15" s="33"/>
      <c r="D15" s="33"/>
      <c r="E15" s="33"/>
      <c r="F15" s="33"/>
      <c r="G15" s="29"/>
      <c r="H15" s="29"/>
      <c r="I15" s="29"/>
      <c r="J15" s="42">
        <f>J16+J94</f>
        <v>539321903.15999997</v>
      </c>
      <c r="K15" s="32"/>
    </row>
    <row r="16" spans="1:13" x14ac:dyDescent="0.2">
      <c r="A16" s="29">
        <f>COUNT(A17:A93)</f>
        <v>76</v>
      </c>
      <c r="B16" s="33" t="s">
        <v>33</v>
      </c>
      <c r="C16" s="33"/>
      <c r="D16" s="33"/>
      <c r="E16" s="33"/>
      <c r="F16" s="33"/>
      <c r="G16" s="29"/>
      <c r="H16" s="29"/>
      <c r="I16" s="29"/>
      <c r="J16" s="42">
        <f>SUM(J17:J93)</f>
        <v>552243344.15999997</v>
      </c>
      <c r="K16" s="32"/>
    </row>
    <row r="17" spans="1:11" ht="22.5" x14ac:dyDescent="0.2">
      <c r="A17" s="12">
        <v>1</v>
      </c>
      <c r="B17" s="83" t="s">
        <v>144</v>
      </c>
      <c r="C17" s="84">
        <v>43773</v>
      </c>
      <c r="D17" s="83" t="s">
        <v>144</v>
      </c>
      <c r="E17" s="54">
        <v>43891</v>
      </c>
      <c r="F17" s="86" t="s">
        <v>145</v>
      </c>
      <c r="G17" s="81">
        <v>1</v>
      </c>
      <c r="H17" s="43" t="s">
        <v>45</v>
      </c>
      <c r="I17" s="43" t="s">
        <v>146</v>
      </c>
      <c r="J17" s="68">
        <v>400000</v>
      </c>
      <c r="K17" s="68">
        <v>800000</v>
      </c>
    </row>
    <row r="18" spans="1:11" x14ac:dyDescent="0.2">
      <c r="A18" s="12">
        <v>2</v>
      </c>
      <c r="B18" s="83" t="s">
        <v>147</v>
      </c>
      <c r="C18" s="84">
        <v>38931</v>
      </c>
      <c r="D18" s="83" t="s">
        <v>148</v>
      </c>
      <c r="E18" s="54">
        <v>43983</v>
      </c>
      <c r="F18" s="86" t="s">
        <v>149</v>
      </c>
      <c r="G18" s="81">
        <v>6</v>
      </c>
      <c r="H18" s="43" t="s">
        <v>44</v>
      </c>
      <c r="I18" s="43" t="s">
        <v>52</v>
      </c>
      <c r="J18" s="68">
        <v>645717</v>
      </c>
      <c r="K18" s="68">
        <v>6645717</v>
      </c>
    </row>
    <row r="19" spans="1:11" ht="33.75" x14ac:dyDescent="0.2">
      <c r="A19" s="12">
        <v>3</v>
      </c>
      <c r="B19" s="83" t="s">
        <v>150</v>
      </c>
      <c r="C19" s="84">
        <v>40554</v>
      </c>
      <c r="D19" s="83" t="s">
        <v>151</v>
      </c>
      <c r="E19" s="54">
        <v>44013</v>
      </c>
      <c r="F19" s="86" t="s">
        <v>152</v>
      </c>
      <c r="G19" s="81">
        <v>3</v>
      </c>
      <c r="H19" s="43" t="s">
        <v>153</v>
      </c>
      <c r="I19" s="43" t="s">
        <v>29</v>
      </c>
      <c r="J19" s="68">
        <v>35450000</v>
      </c>
      <c r="K19" s="68">
        <v>91450000</v>
      </c>
    </row>
    <row r="20" spans="1:11" x14ac:dyDescent="0.2">
      <c r="A20" s="12">
        <v>4</v>
      </c>
      <c r="B20" s="83" t="s">
        <v>154</v>
      </c>
      <c r="C20" s="84" t="s">
        <v>155</v>
      </c>
      <c r="D20" s="83" t="s">
        <v>156</v>
      </c>
      <c r="E20" s="54" t="s">
        <v>157</v>
      </c>
      <c r="F20" s="86" t="s">
        <v>158</v>
      </c>
      <c r="G20" s="81">
        <v>12</v>
      </c>
      <c r="H20" s="43" t="s">
        <v>159</v>
      </c>
      <c r="I20" s="43" t="s">
        <v>93</v>
      </c>
      <c r="J20" s="68">
        <v>1000000</v>
      </c>
      <c r="K20" s="68">
        <v>13000000</v>
      </c>
    </row>
    <row r="21" spans="1:11" x14ac:dyDescent="0.2">
      <c r="A21" s="12">
        <v>5</v>
      </c>
      <c r="B21" s="83" t="s">
        <v>160</v>
      </c>
      <c r="C21" s="84">
        <v>43678</v>
      </c>
      <c r="D21" s="83" t="s">
        <v>160</v>
      </c>
      <c r="E21" s="54" t="s">
        <v>157</v>
      </c>
      <c r="F21" s="86" t="s">
        <v>40</v>
      </c>
      <c r="G21" s="81">
        <v>1</v>
      </c>
      <c r="H21" s="43" t="s">
        <v>43</v>
      </c>
      <c r="I21" s="43" t="s">
        <v>46</v>
      </c>
      <c r="J21" s="68">
        <v>3980000</v>
      </c>
      <c r="K21" s="68">
        <v>9290000</v>
      </c>
    </row>
    <row r="22" spans="1:11" ht="22.5" x14ac:dyDescent="0.2">
      <c r="A22" s="12">
        <v>6</v>
      </c>
      <c r="B22" s="83" t="s">
        <v>161</v>
      </c>
      <c r="C22" s="84">
        <v>43253</v>
      </c>
      <c r="D22" s="83" t="s">
        <v>161</v>
      </c>
      <c r="E22" s="54" t="s">
        <v>96</v>
      </c>
      <c r="F22" s="86" t="s">
        <v>162</v>
      </c>
      <c r="G22" s="81">
        <v>3</v>
      </c>
      <c r="H22" s="43" t="s">
        <v>44</v>
      </c>
      <c r="I22" s="43" t="s">
        <v>29</v>
      </c>
      <c r="J22" s="68">
        <v>3000000</v>
      </c>
      <c r="K22" s="68">
        <v>10000000</v>
      </c>
    </row>
    <row r="23" spans="1:11" s="10" customFormat="1" ht="11.25" x14ac:dyDescent="0.2">
      <c r="A23" s="12">
        <v>7</v>
      </c>
      <c r="B23" s="83" t="s">
        <v>163</v>
      </c>
      <c r="C23" s="84" t="s">
        <v>164</v>
      </c>
      <c r="D23" s="83" t="s">
        <v>163</v>
      </c>
      <c r="E23" s="54" t="s">
        <v>157</v>
      </c>
      <c r="F23" s="86" t="s">
        <v>165</v>
      </c>
      <c r="G23" s="81">
        <v>1</v>
      </c>
      <c r="H23" s="43" t="s">
        <v>44</v>
      </c>
      <c r="I23" s="43" t="s">
        <v>81</v>
      </c>
      <c r="J23" s="68">
        <v>2500000</v>
      </c>
      <c r="K23" s="68">
        <v>4500000</v>
      </c>
    </row>
    <row r="24" spans="1:11" s="10" customFormat="1" ht="11.25" x14ac:dyDescent="0.2">
      <c r="A24" s="12">
        <v>8</v>
      </c>
      <c r="B24" s="83" t="s">
        <v>166</v>
      </c>
      <c r="C24" s="84" t="s">
        <v>167</v>
      </c>
      <c r="D24" s="83" t="s">
        <v>168</v>
      </c>
      <c r="E24" s="54" t="s">
        <v>169</v>
      </c>
      <c r="F24" s="86" t="s">
        <v>170</v>
      </c>
      <c r="G24" s="81">
        <v>9</v>
      </c>
      <c r="H24" s="43" t="s">
        <v>43</v>
      </c>
      <c r="I24" s="43" t="s">
        <v>29</v>
      </c>
      <c r="J24" s="68">
        <v>2000000</v>
      </c>
      <c r="K24" s="68">
        <v>4000000</v>
      </c>
    </row>
    <row r="25" spans="1:11" ht="22.5" x14ac:dyDescent="0.2">
      <c r="A25" s="12">
        <v>9</v>
      </c>
      <c r="B25" s="83" t="s">
        <v>171</v>
      </c>
      <c r="C25" s="84" t="s">
        <v>172</v>
      </c>
      <c r="D25" s="83" t="s">
        <v>171</v>
      </c>
      <c r="E25" s="54">
        <v>43865</v>
      </c>
      <c r="F25" s="86" t="s">
        <v>173</v>
      </c>
      <c r="G25" s="81">
        <v>2</v>
      </c>
      <c r="H25" s="43" t="s">
        <v>174</v>
      </c>
      <c r="I25" s="43" t="s">
        <v>29</v>
      </c>
      <c r="J25" s="68">
        <v>1000000</v>
      </c>
      <c r="K25" s="68">
        <v>2000000</v>
      </c>
    </row>
    <row r="26" spans="1:11" x14ac:dyDescent="0.2">
      <c r="A26" s="12">
        <v>10</v>
      </c>
      <c r="B26" s="83" t="s">
        <v>175</v>
      </c>
      <c r="C26" s="84" t="s">
        <v>176</v>
      </c>
      <c r="D26" s="83" t="s">
        <v>175</v>
      </c>
      <c r="E26" s="54">
        <v>43866</v>
      </c>
      <c r="F26" s="86" t="s">
        <v>177</v>
      </c>
      <c r="G26" s="81">
        <v>2</v>
      </c>
      <c r="H26" s="43" t="s">
        <v>178</v>
      </c>
      <c r="I26" s="43" t="s">
        <v>179</v>
      </c>
      <c r="J26" s="68">
        <v>200000</v>
      </c>
      <c r="K26" s="68">
        <v>1000000</v>
      </c>
    </row>
    <row r="27" spans="1:11" x14ac:dyDescent="0.2">
      <c r="A27" s="12">
        <v>11</v>
      </c>
      <c r="B27" s="83" t="s">
        <v>180</v>
      </c>
      <c r="C27" s="84" t="s">
        <v>181</v>
      </c>
      <c r="D27" s="83" t="s">
        <v>182</v>
      </c>
      <c r="E27" s="54">
        <v>43866</v>
      </c>
      <c r="F27" s="86" t="s">
        <v>183</v>
      </c>
      <c r="G27" s="81">
        <v>15</v>
      </c>
      <c r="H27" s="43" t="s">
        <v>184</v>
      </c>
      <c r="I27" s="43" t="s">
        <v>29</v>
      </c>
      <c r="J27" s="68">
        <v>50000000</v>
      </c>
      <c r="K27" s="68">
        <v>166725000</v>
      </c>
    </row>
    <row r="28" spans="1:11" ht="22.5" x14ac:dyDescent="0.2">
      <c r="A28" s="12">
        <v>12</v>
      </c>
      <c r="B28" s="83" t="s">
        <v>185</v>
      </c>
      <c r="C28" s="84" t="s">
        <v>186</v>
      </c>
      <c r="D28" s="83" t="s">
        <v>185</v>
      </c>
      <c r="E28" s="54">
        <v>43866</v>
      </c>
      <c r="F28" s="86" t="s">
        <v>187</v>
      </c>
      <c r="G28" s="81">
        <v>1</v>
      </c>
      <c r="H28" s="43" t="s">
        <v>44</v>
      </c>
      <c r="I28" s="43" t="s">
        <v>188</v>
      </c>
      <c r="J28" s="68">
        <v>1000000</v>
      </c>
      <c r="K28" s="68">
        <v>6000000</v>
      </c>
    </row>
    <row r="29" spans="1:11" ht="22.5" x14ac:dyDescent="0.2">
      <c r="A29" s="12">
        <v>13</v>
      </c>
      <c r="B29" s="83" t="s">
        <v>189</v>
      </c>
      <c r="C29" s="84">
        <v>39318</v>
      </c>
      <c r="D29" s="83" t="s">
        <v>190</v>
      </c>
      <c r="E29" s="85">
        <v>43875</v>
      </c>
      <c r="F29" s="86" t="s">
        <v>191</v>
      </c>
      <c r="G29" s="81">
        <v>11</v>
      </c>
      <c r="H29" s="43" t="s">
        <v>192</v>
      </c>
      <c r="I29" s="43" t="s">
        <v>31</v>
      </c>
      <c r="J29" s="68">
        <v>6500000</v>
      </c>
      <c r="K29" s="68">
        <v>20000000</v>
      </c>
    </row>
    <row r="30" spans="1:11" ht="22.5" x14ac:dyDescent="0.2">
      <c r="A30" s="12">
        <v>14</v>
      </c>
      <c r="B30" s="83" t="s">
        <v>193</v>
      </c>
      <c r="C30" s="84">
        <v>43181</v>
      </c>
      <c r="D30" s="83" t="s">
        <v>193</v>
      </c>
      <c r="E30" s="85">
        <v>43880</v>
      </c>
      <c r="F30" s="86" t="s">
        <v>194</v>
      </c>
      <c r="G30" s="81">
        <v>5</v>
      </c>
      <c r="H30" s="43" t="s">
        <v>44</v>
      </c>
      <c r="I30" s="43" t="s">
        <v>179</v>
      </c>
      <c r="J30" s="68">
        <v>1965260</v>
      </c>
      <c r="K30" s="68">
        <v>11965260</v>
      </c>
    </row>
    <row r="31" spans="1:11" x14ac:dyDescent="0.2">
      <c r="A31" s="12">
        <v>15</v>
      </c>
      <c r="B31" s="83" t="s">
        <v>195</v>
      </c>
      <c r="C31" s="84">
        <v>41928</v>
      </c>
      <c r="D31" s="83" t="s">
        <v>196</v>
      </c>
      <c r="E31" s="85">
        <v>43882</v>
      </c>
      <c r="F31" s="86" t="s">
        <v>197</v>
      </c>
      <c r="G31" s="81">
        <v>7</v>
      </c>
      <c r="H31" s="43" t="s">
        <v>44</v>
      </c>
      <c r="I31" s="43" t="s">
        <v>198</v>
      </c>
      <c r="J31" s="68">
        <v>10000000</v>
      </c>
      <c r="K31" s="68">
        <v>50000000</v>
      </c>
    </row>
    <row r="32" spans="1:11" ht="22.5" x14ac:dyDescent="0.2">
      <c r="A32" s="12">
        <v>16</v>
      </c>
      <c r="B32" s="83" t="s">
        <v>199</v>
      </c>
      <c r="C32" s="84">
        <v>41710</v>
      </c>
      <c r="D32" s="83" t="s">
        <v>200</v>
      </c>
      <c r="E32" s="85">
        <v>43882</v>
      </c>
      <c r="F32" s="86" t="s">
        <v>201</v>
      </c>
      <c r="G32" s="81">
        <v>5</v>
      </c>
      <c r="H32" s="43" t="s">
        <v>43</v>
      </c>
      <c r="I32" s="43" t="s">
        <v>41</v>
      </c>
      <c r="J32" s="68">
        <v>1775000</v>
      </c>
      <c r="K32" s="68">
        <v>7775000</v>
      </c>
    </row>
    <row r="33" spans="1:12" x14ac:dyDescent="0.2">
      <c r="A33" s="12">
        <v>17</v>
      </c>
      <c r="B33" s="83" t="s">
        <v>202</v>
      </c>
      <c r="C33" s="84">
        <v>43648</v>
      </c>
      <c r="D33" s="83" t="s">
        <v>202</v>
      </c>
      <c r="E33" s="85">
        <v>43887</v>
      </c>
      <c r="F33" s="86" t="s">
        <v>203</v>
      </c>
      <c r="G33" s="81">
        <v>2</v>
      </c>
      <c r="H33" s="43" t="s">
        <v>44</v>
      </c>
      <c r="I33" s="43" t="s">
        <v>59</v>
      </c>
      <c r="J33" s="68">
        <v>427200</v>
      </c>
      <c r="K33" s="68">
        <v>876885</v>
      </c>
    </row>
    <row r="34" spans="1:12" x14ac:dyDescent="0.2">
      <c r="A34" s="12">
        <v>18</v>
      </c>
      <c r="B34" s="103" t="s">
        <v>228</v>
      </c>
      <c r="C34" s="104">
        <v>42402</v>
      </c>
      <c r="D34" s="103" t="s">
        <v>228</v>
      </c>
      <c r="E34" s="105">
        <v>43880</v>
      </c>
      <c r="F34" s="106" t="s">
        <v>229</v>
      </c>
      <c r="G34" s="107">
        <v>5</v>
      </c>
      <c r="H34" s="90" t="s">
        <v>43</v>
      </c>
      <c r="I34" s="90" t="s">
        <v>46</v>
      </c>
      <c r="J34" s="108">
        <v>1500000</v>
      </c>
      <c r="K34" s="108">
        <v>15500000</v>
      </c>
    </row>
    <row r="35" spans="1:12" x14ac:dyDescent="0.2">
      <c r="A35" s="12">
        <v>19</v>
      </c>
      <c r="B35" s="103" t="s">
        <v>230</v>
      </c>
      <c r="C35" s="104">
        <v>39224</v>
      </c>
      <c r="D35" s="103" t="s">
        <v>231</v>
      </c>
      <c r="E35" s="105">
        <v>43893</v>
      </c>
      <c r="F35" s="106" t="s">
        <v>232</v>
      </c>
      <c r="G35" s="107">
        <v>28</v>
      </c>
      <c r="H35" s="90" t="s">
        <v>44</v>
      </c>
      <c r="I35" s="90" t="s">
        <v>233</v>
      </c>
      <c r="J35" s="108">
        <v>7706950</v>
      </c>
      <c r="K35" s="108">
        <v>1116964950</v>
      </c>
    </row>
    <row r="36" spans="1:12" ht="22.5" x14ac:dyDescent="0.2">
      <c r="A36" s="43">
        <v>20</v>
      </c>
      <c r="B36" s="103" t="s">
        <v>234</v>
      </c>
      <c r="C36" s="104">
        <v>38939</v>
      </c>
      <c r="D36" s="103" t="s">
        <v>235</v>
      </c>
      <c r="E36" s="105">
        <v>43894</v>
      </c>
      <c r="F36" s="106" t="s">
        <v>236</v>
      </c>
      <c r="G36" s="107">
        <v>13</v>
      </c>
      <c r="H36" s="90" t="s">
        <v>44</v>
      </c>
      <c r="I36" s="90" t="s">
        <v>233</v>
      </c>
      <c r="J36" s="68">
        <v>2000000</v>
      </c>
      <c r="K36" s="68">
        <v>7500000</v>
      </c>
    </row>
    <row r="37" spans="1:12" ht="22.5" x14ac:dyDescent="0.2">
      <c r="A37" s="43">
        <v>21</v>
      </c>
      <c r="B37" s="98" t="s">
        <v>237</v>
      </c>
      <c r="C37" s="99">
        <v>37643</v>
      </c>
      <c r="D37" s="98" t="s">
        <v>238</v>
      </c>
      <c r="E37" s="100">
        <v>43894</v>
      </c>
      <c r="F37" s="109" t="s">
        <v>239</v>
      </c>
      <c r="G37" s="101">
        <v>6</v>
      </c>
      <c r="H37" s="102" t="s">
        <v>240</v>
      </c>
      <c r="I37" s="102" t="s">
        <v>233</v>
      </c>
      <c r="J37" s="68">
        <v>3500000</v>
      </c>
      <c r="K37" s="110">
        <v>7500000</v>
      </c>
    </row>
    <row r="38" spans="1:12" x14ac:dyDescent="0.2">
      <c r="A38" s="111">
        <v>22</v>
      </c>
      <c r="B38" s="98" t="s">
        <v>241</v>
      </c>
      <c r="C38" s="99">
        <v>39380</v>
      </c>
      <c r="D38" s="98" t="s">
        <v>242</v>
      </c>
      <c r="E38" s="100">
        <v>43895</v>
      </c>
      <c r="F38" s="109" t="s">
        <v>243</v>
      </c>
      <c r="G38" s="101">
        <v>8</v>
      </c>
      <c r="H38" s="102" t="s">
        <v>44</v>
      </c>
      <c r="I38" s="102" t="s">
        <v>233</v>
      </c>
      <c r="J38" s="68">
        <v>10000000</v>
      </c>
      <c r="K38" s="68">
        <v>34000000</v>
      </c>
      <c r="L38" s="112"/>
    </row>
    <row r="39" spans="1:12" ht="33.75" x14ac:dyDescent="0.2">
      <c r="A39" s="102">
        <v>23</v>
      </c>
      <c r="B39" s="119" t="s">
        <v>258</v>
      </c>
      <c r="C39" s="120">
        <v>43789</v>
      </c>
      <c r="D39" s="119" t="s">
        <v>258</v>
      </c>
      <c r="E39" s="100">
        <v>43893</v>
      </c>
      <c r="F39" s="121" t="s">
        <v>259</v>
      </c>
      <c r="G39" s="101">
        <v>1</v>
      </c>
      <c r="H39" s="102" t="s">
        <v>67</v>
      </c>
      <c r="I39" s="102" t="s">
        <v>179</v>
      </c>
      <c r="J39" s="68">
        <v>2100000</v>
      </c>
      <c r="K39" s="68">
        <v>3600000</v>
      </c>
      <c r="L39" s="112"/>
    </row>
    <row r="40" spans="1:12" ht="22.5" x14ac:dyDescent="0.2">
      <c r="A40" s="43">
        <v>24</v>
      </c>
      <c r="B40" s="83" t="s">
        <v>260</v>
      </c>
      <c r="C40" s="84">
        <v>41656</v>
      </c>
      <c r="D40" s="83" t="s">
        <v>261</v>
      </c>
      <c r="E40" s="85">
        <v>43910</v>
      </c>
      <c r="F40" s="122" t="s">
        <v>262</v>
      </c>
      <c r="G40" s="81">
        <v>4</v>
      </c>
      <c r="H40" s="43" t="s">
        <v>178</v>
      </c>
      <c r="I40" s="43" t="s">
        <v>52</v>
      </c>
      <c r="J40" s="68">
        <v>600000</v>
      </c>
      <c r="K40" s="68">
        <v>3000000</v>
      </c>
      <c r="L40" s="112"/>
    </row>
    <row r="41" spans="1:12" x14ac:dyDescent="0.2">
      <c r="A41" s="43">
        <v>25</v>
      </c>
      <c r="B41" s="83" t="s">
        <v>263</v>
      </c>
      <c r="C41" s="84">
        <v>37092</v>
      </c>
      <c r="D41" s="83" t="s">
        <v>264</v>
      </c>
      <c r="E41" s="85">
        <v>43911</v>
      </c>
      <c r="F41" s="122" t="s">
        <v>265</v>
      </c>
      <c r="G41" s="81">
        <v>7</v>
      </c>
      <c r="H41" s="43" t="s">
        <v>43</v>
      </c>
      <c r="I41" s="43" t="s">
        <v>266</v>
      </c>
      <c r="J41" s="68">
        <v>4000000</v>
      </c>
      <c r="K41" s="68">
        <v>8700000</v>
      </c>
      <c r="L41" s="112"/>
    </row>
    <row r="42" spans="1:12" x14ac:dyDescent="0.2">
      <c r="A42" s="43">
        <v>26</v>
      </c>
      <c r="B42" s="83" t="s">
        <v>267</v>
      </c>
      <c r="C42" s="84">
        <v>41661</v>
      </c>
      <c r="D42" s="83" t="s">
        <v>268</v>
      </c>
      <c r="E42" s="85">
        <v>43913</v>
      </c>
      <c r="F42" s="122" t="s">
        <v>269</v>
      </c>
      <c r="G42" s="81">
        <v>4</v>
      </c>
      <c r="H42" s="43" t="s">
        <v>43</v>
      </c>
      <c r="I42" s="43" t="s">
        <v>41</v>
      </c>
      <c r="J42" s="68">
        <v>2300000</v>
      </c>
      <c r="K42" s="68">
        <v>3800000</v>
      </c>
      <c r="L42" s="112"/>
    </row>
    <row r="43" spans="1:12" x14ac:dyDescent="0.2">
      <c r="A43" s="43">
        <v>27</v>
      </c>
      <c r="B43" s="83" t="s">
        <v>270</v>
      </c>
      <c r="C43" s="84">
        <v>43580</v>
      </c>
      <c r="D43" s="83" t="s">
        <v>270</v>
      </c>
      <c r="E43" s="85">
        <v>43914</v>
      </c>
      <c r="F43" s="122" t="s">
        <v>271</v>
      </c>
      <c r="G43" s="81">
        <v>2</v>
      </c>
      <c r="H43" s="43" t="s">
        <v>44</v>
      </c>
      <c r="I43" s="43" t="s">
        <v>52</v>
      </c>
      <c r="J43" s="68">
        <v>1500000</v>
      </c>
      <c r="K43" s="68">
        <v>4000000</v>
      </c>
      <c r="L43" s="112"/>
    </row>
    <row r="44" spans="1:12" x14ac:dyDescent="0.2">
      <c r="A44" s="43">
        <v>28</v>
      </c>
      <c r="B44" s="83" t="s">
        <v>272</v>
      </c>
      <c r="C44" s="84">
        <v>41946</v>
      </c>
      <c r="D44" s="83" t="s">
        <v>273</v>
      </c>
      <c r="E44" s="85">
        <v>43917</v>
      </c>
      <c r="F44" s="122" t="s">
        <v>274</v>
      </c>
      <c r="G44" s="81">
        <v>3</v>
      </c>
      <c r="H44" s="43" t="s">
        <v>240</v>
      </c>
      <c r="I44" s="43" t="s">
        <v>81</v>
      </c>
      <c r="J44" s="68">
        <v>12645543</v>
      </c>
      <c r="K44" s="68">
        <v>32645543</v>
      </c>
      <c r="L44" s="112"/>
    </row>
    <row r="45" spans="1:12" x14ac:dyDescent="0.2">
      <c r="A45" s="123">
        <v>29</v>
      </c>
      <c r="B45" s="83" t="s">
        <v>275</v>
      </c>
      <c r="C45" s="84">
        <v>43298</v>
      </c>
      <c r="D45" s="83" t="s">
        <v>275</v>
      </c>
      <c r="E45" s="85">
        <v>43917</v>
      </c>
      <c r="F45" s="122" t="s">
        <v>276</v>
      </c>
      <c r="G45" s="81">
        <v>2</v>
      </c>
      <c r="H45" s="43" t="s">
        <v>43</v>
      </c>
      <c r="I45" s="43" t="s">
        <v>46</v>
      </c>
      <c r="J45" s="68">
        <v>900000</v>
      </c>
      <c r="K45" s="68">
        <v>3600000</v>
      </c>
    </row>
    <row r="46" spans="1:12" x14ac:dyDescent="0.2">
      <c r="A46" s="111">
        <v>30</v>
      </c>
      <c r="B46" s="151" t="s">
        <v>342</v>
      </c>
      <c r="C46" s="152">
        <v>42104</v>
      </c>
      <c r="D46" s="151" t="s">
        <v>343</v>
      </c>
      <c r="E46" s="153">
        <v>43928</v>
      </c>
      <c r="F46" s="154" t="s">
        <v>344</v>
      </c>
      <c r="G46" s="155">
        <v>2</v>
      </c>
      <c r="H46" s="111" t="s">
        <v>45</v>
      </c>
      <c r="I46" s="111" t="s">
        <v>31</v>
      </c>
      <c r="J46" s="156">
        <v>504942</v>
      </c>
      <c r="K46" s="156">
        <v>1504942</v>
      </c>
    </row>
    <row r="47" spans="1:12" x14ac:dyDescent="0.2">
      <c r="A47" s="157">
        <v>31</v>
      </c>
      <c r="B47" s="158" t="s">
        <v>345</v>
      </c>
      <c r="C47" s="159">
        <v>41689</v>
      </c>
      <c r="D47" s="158">
        <v>5474212111</v>
      </c>
      <c r="E47" s="160">
        <v>43928</v>
      </c>
      <c r="F47" s="161" t="s">
        <v>346</v>
      </c>
      <c r="G47" s="162">
        <v>10</v>
      </c>
      <c r="H47" s="157" t="s">
        <v>44</v>
      </c>
      <c r="I47" s="157" t="s">
        <v>210</v>
      </c>
      <c r="J47" s="156">
        <v>300000</v>
      </c>
      <c r="K47" s="156">
        <v>15900000</v>
      </c>
    </row>
    <row r="48" spans="1:12" x14ac:dyDescent="0.2">
      <c r="A48" s="111">
        <v>32</v>
      </c>
      <c r="B48" s="151" t="s">
        <v>347</v>
      </c>
      <c r="C48" s="152">
        <v>43238</v>
      </c>
      <c r="D48" s="151" t="s">
        <v>347</v>
      </c>
      <c r="E48" s="153">
        <v>43930</v>
      </c>
      <c r="F48" s="154" t="s">
        <v>348</v>
      </c>
      <c r="G48" s="163">
        <v>2</v>
      </c>
      <c r="H48" s="111" t="s">
        <v>44</v>
      </c>
      <c r="I48" s="111" t="s">
        <v>51</v>
      </c>
      <c r="J48" s="156">
        <v>836000</v>
      </c>
      <c r="K48" s="156">
        <v>5836000</v>
      </c>
    </row>
    <row r="49" spans="1:11" x14ac:dyDescent="0.2">
      <c r="A49" s="157">
        <v>33</v>
      </c>
      <c r="B49" s="158" t="s">
        <v>349</v>
      </c>
      <c r="C49" s="159">
        <v>43427</v>
      </c>
      <c r="D49" s="158" t="s">
        <v>349</v>
      </c>
      <c r="E49" s="160">
        <v>43935</v>
      </c>
      <c r="F49" s="161" t="s">
        <v>350</v>
      </c>
      <c r="G49" s="162">
        <v>2</v>
      </c>
      <c r="H49" s="157" t="s">
        <v>44</v>
      </c>
      <c r="I49" s="157" t="s">
        <v>351</v>
      </c>
      <c r="J49" s="156">
        <v>1500000</v>
      </c>
      <c r="K49" s="156">
        <v>4500000</v>
      </c>
    </row>
    <row r="50" spans="1:11" ht="22.5" x14ac:dyDescent="0.2">
      <c r="A50" s="111">
        <v>34</v>
      </c>
      <c r="B50" s="151" t="s">
        <v>352</v>
      </c>
      <c r="C50" s="152">
        <v>38861</v>
      </c>
      <c r="D50" s="151" t="s">
        <v>353</v>
      </c>
      <c r="E50" s="153">
        <v>43937</v>
      </c>
      <c r="F50" s="154" t="s">
        <v>354</v>
      </c>
      <c r="G50" s="163">
        <v>10</v>
      </c>
      <c r="H50" s="111" t="s">
        <v>240</v>
      </c>
      <c r="I50" s="111" t="s">
        <v>355</v>
      </c>
      <c r="J50" s="156">
        <v>500000</v>
      </c>
      <c r="K50" s="156">
        <v>45500000</v>
      </c>
    </row>
    <row r="51" spans="1:11" x14ac:dyDescent="0.2">
      <c r="A51" s="111">
        <v>35</v>
      </c>
      <c r="B51" s="151" t="s">
        <v>356</v>
      </c>
      <c r="C51" s="152">
        <v>39332</v>
      </c>
      <c r="D51" s="154" t="s">
        <v>357</v>
      </c>
      <c r="E51" s="153">
        <v>43941</v>
      </c>
      <c r="F51" s="154" t="s">
        <v>358</v>
      </c>
      <c r="G51" s="163">
        <v>9</v>
      </c>
      <c r="H51" s="111" t="s">
        <v>359</v>
      </c>
      <c r="I51" s="111" t="s">
        <v>317</v>
      </c>
      <c r="J51" s="156">
        <v>2400000</v>
      </c>
      <c r="K51" s="156">
        <v>8200000</v>
      </c>
    </row>
    <row r="52" spans="1:11" ht="22.5" x14ac:dyDescent="0.2">
      <c r="A52" s="111">
        <v>36</v>
      </c>
      <c r="B52" s="151" t="s">
        <v>360</v>
      </c>
      <c r="C52" s="152">
        <v>34554</v>
      </c>
      <c r="D52" s="154" t="s">
        <v>361</v>
      </c>
      <c r="E52" s="153">
        <v>43941</v>
      </c>
      <c r="F52" s="154" t="s">
        <v>362</v>
      </c>
      <c r="G52" s="163">
        <v>8</v>
      </c>
      <c r="H52" s="111" t="s">
        <v>44</v>
      </c>
      <c r="I52" s="111" t="s">
        <v>363</v>
      </c>
      <c r="J52" s="156">
        <v>87375862</v>
      </c>
      <c r="K52" s="156">
        <v>247375862</v>
      </c>
    </row>
    <row r="53" spans="1:11" ht="22.5" x14ac:dyDescent="0.2">
      <c r="A53" s="150">
        <v>37</v>
      </c>
      <c r="B53" s="151" t="s">
        <v>364</v>
      </c>
      <c r="C53" s="152">
        <v>40533</v>
      </c>
      <c r="D53" s="154" t="s">
        <v>365</v>
      </c>
      <c r="E53" s="153">
        <v>43941</v>
      </c>
      <c r="F53" s="164" t="s">
        <v>366</v>
      </c>
      <c r="G53" s="163">
        <v>7</v>
      </c>
      <c r="H53" s="111" t="s">
        <v>192</v>
      </c>
      <c r="I53" s="111" t="s">
        <v>179</v>
      </c>
      <c r="J53" s="156">
        <v>318725</v>
      </c>
      <c r="K53" s="156">
        <v>1728725</v>
      </c>
    </row>
    <row r="54" spans="1:11" x14ac:dyDescent="0.2">
      <c r="A54" s="111">
        <v>38</v>
      </c>
      <c r="B54" s="151" t="s">
        <v>367</v>
      </c>
      <c r="C54" s="152">
        <v>41775</v>
      </c>
      <c r="D54" s="151" t="s">
        <v>368</v>
      </c>
      <c r="E54" s="153">
        <v>43942</v>
      </c>
      <c r="F54" s="164" t="s">
        <v>369</v>
      </c>
      <c r="G54" s="165">
        <v>6</v>
      </c>
      <c r="H54" s="111" t="s">
        <v>44</v>
      </c>
      <c r="I54" s="111" t="s">
        <v>42</v>
      </c>
      <c r="J54" s="156">
        <v>900000</v>
      </c>
      <c r="K54" s="156">
        <v>2257000</v>
      </c>
    </row>
    <row r="55" spans="1:11" ht="45" x14ac:dyDescent="0.2">
      <c r="A55" s="148">
        <v>39</v>
      </c>
      <c r="B55" s="166" t="s">
        <v>370</v>
      </c>
      <c r="C55" s="167">
        <v>42285</v>
      </c>
      <c r="D55" s="166" t="s">
        <v>370</v>
      </c>
      <c r="E55" s="168">
        <v>43962</v>
      </c>
      <c r="F55" s="169" t="s">
        <v>371</v>
      </c>
      <c r="G55" s="155">
        <v>4</v>
      </c>
      <c r="H55" s="123" t="s">
        <v>30</v>
      </c>
      <c r="I55" s="123" t="s">
        <v>372</v>
      </c>
      <c r="J55" s="156">
        <v>10000000</v>
      </c>
      <c r="K55" s="156">
        <v>45000000</v>
      </c>
    </row>
    <row r="56" spans="1:11" x14ac:dyDescent="0.2">
      <c r="A56" s="149">
        <v>40</v>
      </c>
      <c r="B56" s="170" t="s">
        <v>373</v>
      </c>
      <c r="C56" s="171">
        <v>39241</v>
      </c>
      <c r="D56" s="170" t="s">
        <v>374</v>
      </c>
      <c r="E56" s="172">
        <v>43958</v>
      </c>
      <c r="F56" s="173" t="s">
        <v>375</v>
      </c>
      <c r="G56" s="174">
        <v>4</v>
      </c>
      <c r="H56" s="157" t="s">
        <v>30</v>
      </c>
      <c r="I56" s="157" t="s">
        <v>179</v>
      </c>
      <c r="J56" s="175">
        <v>697487</v>
      </c>
      <c r="K56" s="175">
        <v>1697487</v>
      </c>
    </row>
    <row r="57" spans="1:11" x14ac:dyDescent="0.2">
      <c r="A57" s="150">
        <v>41</v>
      </c>
      <c r="B57" s="151" t="s">
        <v>376</v>
      </c>
      <c r="C57" s="152">
        <v>43448</v>
      </c>
      <c r="D57" s="151" t="s">
        <v>376</v>
      </c>
      <c r="E57" s="153">
        <v>43965</v>
      </c>
      <c r="F57" s="164" t="s">
        <v>377</v>
      </c>
      <c r="G57" s="163">
        <v>1</v>
      </c>
      <c r="H57" s="157" t="s">
        <v>44</v>
      </c>
      <c r="I57" s="157" t="s">
        <v>51</v>
      </c>
      <c r="J57" s="156">
        <v>10000000</v>
      </c>
      <c r="K57" s="156">
        <v>19000000</v>
      </c>
    </row>
    <row r="58" spans="1:11" ht="22.5" x14ac:dyDescent="0.2">
      <c r="A58" s="150">
        <v>42</v>
      </c>
      <c r="B58" s="151" t="s">
        <v>378</v>
      </c>
      <c r="C58" s="152">
        <v>42643</v>
      </c>
      <c r="D58" s="151" t="s">
        <v>378</v>
      </c>
      <c r="E58" s="153">
        <v>43966</v>
      </c>
      <c r="F58" s="164" t="s">
        <v>379</v>
      </c>
      <c r="G58" s="163">
        <v>2</v>
      </c>
      <c r="H58" s="157" t="s">
        <v>240</v>
      </c>
      <c r="I58" s="157" t="s">
        <v>380</v>
      </c>
      <c r="J58" s="156">
        <v>88000000</v>
      </c>
      <c r="K58" s="156">
        <v>208000000</v>
      </c>
    </row>
    <row r="59" spans="1:11" x14ac:dyDescent="0.2">
      <c r="A59" s="150">
        <v>43</v>
      </c>
      <c r="B59" s="151" t="s">
        <v>381</v>
      </c>
      <c r="C59" s="152">
        <v>43264</v>
      </c>
      <c r="D59" s="151" t="s">
        <v>381</v>
      </c>
      <c r="E59" s="153">
        <v>43969</v>
      </c>
      <c r="F59" s="164" t="s">
        <v>382</v>
      </c>
      <c r="G59" s="163">
        <v>2</v>
      </c>
      <c r="H59" s="157" t="s">
        <v>30</v>
      </c>
      <c r="I59" s="157" t="s">
        <v>52</v>
      </c>
      <c r="J59" s="156">
        <v>300000</v>
      </c>
      <c r="K59" s="156">
        <v>1300000</v>
      </c>
    </row>
    <row r="60" spans="1:11" ht="22.5" x14ac:dyDescent="0.2">
      <c r="A60" s="150">
        <v>44</v>
      </c>
      <c r="B60" s="151" t="s">
        <v>383</v>
      </c>
      <c r="C60" s="152">
        <v>39164</v>
      </c>
      <c r="D60" s="151" t="s">
        <v>384</v>
      </c>
      <c r="E60" s="153">
        <v>43969</v>
      </c>
      <c r="F60" s="164" t="s">
        <v>385</v>
      </c>
      <c r="G60" s="163">
        <v>5</v>
      </c>
      <c r="H60" s="157" t="s">
        <v>30</v>
      </c>
      <c r="I60" s="157" t="s">
        <v>210</v>
      </c>
      <c r="J60" s="156">
        <v>1000000</v>
      </c>
      <c r="K60" s="156">
        <v>3000000</v>
      </c>
    </row>
    <row r="61" spans="1:11" ht="22.5" x14ac:dyDescent="0.2">
      <c r="A61" s="157">
        <v>45</v>
      </c>
      <c r="B61" s="192" t="s">
        <v>414</v>
      </c>
      <c r="C61" s="193">
        <v>37278</v>
      </c>
      <c r="D61" s="192" t="s">
        <v>415</v>
      </c>
      <c r="E61" s="168">
        <v>43972</v>
      </c>
      <c r="F61" s="194" t="s">
        <v>416</v>
      </c>
      <c r="G61" s="155">
        <v>21</v>
      </c>
      <c r="H61" s="123" t="s">
        <v>44</v>
      </c>
      <c r="I61" s="123" t="s">
        <v>210</v>
      </c>
      <c r="J61" s="156">
        <v>1000000</v>
      </c>
      <c r="K61" s="156">
        <v>21650000</v>
      </c>
    </row>
    <row r="62" spans="1:11" x14ac:dyDescent="0.2">
      <c r="A62" s="111">
        <v>46</v>
      </c>
      <c r="B62" s="192" t="s">
        <v>417</v>
      </c>
      <c r="C62" s="193">
        <v>42668</v>
      </c>
      <c r="D62" s="192" t="s">
        <v>417</v>
      </c>
      <c r="E62" s="168">
        <v>43978</v>
      </c>
      <c r="F62" s="194" t="s">
        <v>418</v>
      </c>
      <c r="G62" s="155">
        <v>4</v>
      </c>
      <c r="H62" s="123" t="s">
        <v>44</v>
      </c>
      <c r="I62" s="123" t="s">
        <v>51</v>
      </c>
      <c r="J62" s="156">
        <v>1400000</v>
      </c>
      <c r="K62" s="156">
        <v>35900000</v>
      </c>
    </row>
    <row r="63" spans="1:11" x14ac:dyDescent="0.2">
      <c r="A63" s="111">
        <v>47</v>
      </c>
      <c r="B63" s="166" t="s">
        <v>419</v>
      </c>
      <c r="C63" s="167">
        <v>42164</v>
      </c>
      <c r="D63" s="166" t="s">
        <v>420</v>
      </c>
      <c r="E63" s="168">
        <v>43978</v>
      </c>
      <c r="F63" s="195" t="s">
        <v>421</v>
      </c>
      <c r="G63" s="155">
        <v>3</v>
      </c>
      <c r="H63" s="123" t="s">
        <v>45</v>
      </c>
      <c r="I63" s="123" t="s">
        <v>146</v>
      </c>
      <c r="J63" s="156">
        <v>602</v>
      </c>
      <c r="K63" s="156">
        <v>1200602</v>
      </c>
    </row>
    <row r="64" spans="1:11" ht="22.5" x14ac:dyDescent="0.2">
      <c r="A64" s="150">
        <v>48</v>
      </c>
      <c r="B64" s="166" t="s">
        <v>422</v>
      </c>
      <c r="C64" s="167">
        <v>43957</v>
      </c>
      <c r="D64" s="166" t="s">
        <v>423</v>
      </c>
      <c r="E64" s="168">
        <v>43983</v>
      </c>
      <c r="F64" s="195" t="s">
        <v>424</v>
      </c>
      <c r="G64" s="155">
        <v>14</v>
      </c>
      <c r="H64" s="123" t="s">
        <v>67</v>
      </c>
      <c r="I64" s="123" t="s">
        <v>31</v>
      </c>
      <c r="J64" s="156">
        <v>94200000</v>
      </c>
      <c r="K64" s="156" t="s">
        <v>425</v>
      </c>
    </row>
    <row r="65" spans="1:11" x14ac:dyDescent="0.2">
      <c r="A65" s="123">
        <v>49</v>
      </c>
      <c r="B65" s="166" t="s">
        <v>426</v>
      </c>
      <c r="C65" s="167">
        <v>42726</v>
      </c>
      <c r="D65" s="166" t="s">
        <v>426</v>
      </c>
      <c r="E65" s="168">
        <v>43984</v>
      </c>
      <c r="F65" s="195" t="s">
        <v>427</v>
      </c>
      <c r="G65" s="155">
        <v>3</v>
      </c>
      <c r="H65" s="123" t="s">
        <v>428</v>
      </c>
      <c r="I65" s="123" t="s">
        <v>52</v>
      </c>
      <c r="J65" s="156">
        <v>1345000</v>
      </c>
      <c r="K65" s="156">
        <v>4245000</v>
      </c>
    </row>
    <row r="66" spans="1:11" ht="22.5" x14ac:dyDescent="0.2">
      <c r="A66" s="123">
        <v>50</v>
      </c>
      <c r="B66" s="166" t="s">
        <v>429</v>
      </c>
      <c r="C66" s="167">
        <v>43773</v>
      </c>
      <c r="D66" s="166" t="s">
        <v>429</v>
      </c>
      <c r="E66" s="168">
        <v>43986</v>
      </c>
      <c r="F66" s="195" t="s">
        <v>430</v>
      </c>
      <c r="G66" s="155">
        <v>2</v>
      </c>
      <c r="H66" s="123" t="s">
        <v>431</v>
      </c>
      <c r="I66" s="123" t="s">
        <v>59</v>
      </c>
      <c r="J66" s="156">
        <v>2000000</v>
      </c>
      <c r="K66" s="156">
        <v>3600000</v>
      </c>
    </row>
    <row r="67" spans="1:11" ht="22.5" x14ac:dyDescent="0.2">
      <c r="A67" s="123">
        <v>51</v>
      </c>
      <c r="B67" s="166" t="s">
        <v>432</v>
      </c>
      <c r="C67" s="167">
        <v>38002</v>
      </c>
      <c r="D67" s="166" t="s">
        <v>433</v>
      </c>
      <c r="E67" s="168">
        <v>43998</v>
      </c>
      <c r="F67" s="195" t="s">
        <v>434</v>
      </c>
      <c r="G67" s="155">
        <v>5</v>
      </c>
      <c r="H67" s="123" t="s">
        <v>45</v>
      </c>
      <c r="I67" s="123" t="s">
        <v>29</v>
      </c>
      <c r="J67" s="156">
        <v>500000</v>
      </c>
      <c r="K67" s="156">
        <v>1289715</v>
      </c>
    </row>
    <row r="68" spans="1:11" ht="22.5" x14ac:dyDescent="0.2">
      <c r="A68" s="123">
        <v>52</v>
      </c>
      <c r="B68" s="166" t="s">
        <v>435</v>
      </c>
      <c r="C68" s="167">
        <v>42696</v>
      </c>
      <c r="D68" s="166" t="s">
        <v>436</v>
      </c>
      <c r="E68" s="168">
        <v>43991</v>
      </c>
      <c r="F68" s="195" t="s">
        <v>437</v>
      </c>
      <c r="G68" s="155">
        <v>5</v>
      </c>
      <c r="H68" s="195" t="s">
        <v>44</v>
      </c>
      <c r="I68" s="123" t="s">
        <v>372</v>
      </c>
      <c r="J68" s="156">
        <v>2000000</v>
      </c>
      <c r="K68" s="156">
        <v>60000000</v>
      </c>
    </row>
    <row r="69" spans="1:11" x14ac:dyDescent="0.2">
      <c r="A69" s="123">
        <v>53</v>
      </c>
      <c r="B69" s="166" t="s">
        <v>438</v>
      </c>
      <c r="C69" s="167">
        <v>41473</v>
      </c>
      <c r="D69" s="166" t="s">
        <v>439</v>
      </c>
      <c r="E69" s="168">
        <v>44004</v>
      </c>
      <c r="F69" s="195" t="s">
        <v>440</v>
      </c>
      <c r="G69" s="155">
        <v>6</v>
      </c>
      <c r="H69" s="123" t="s">
        <v>441</v>
      </c>
      <c r="I69" s="123" t="s">
        <v>59</v>
      </c>
      <c r="J69" s="156">
        <v>2000000</v>
      </c>
      <c r="K69" s="156">
        <v>13925000</v>
      </c>
    </row>
    <row r="70" spans="1:11" x14ac:dyDescent="0.2">
      <c r="A70" s="123">
        <v>54</v>
      </c>
      <c r="B70" s="166" t="s">
        <v>202</v>
      </c>
      <c r="C70" s="167">
        <v>43648</v>
      </c>
      <c r="D70" s="166" t="s">
        <v>202</v>
      </c>
      <c r="E70" s="168">
        <v>44004</v>
      </c>
      <c r="F70" s="195" t="s">
        <v>203</v>
      </c>
      <c r="G70" s="155">
        <v>3</v>
      </c>
      <c r="H70" s="123" t="s">
        <v>44</v>
      </c>
      <c r="I70" s="123" t="s">
        <v>59</v>
      </c>
      <c r="J70" s="156">
        <v>400000</v>
      </c>
      <c r="K70" s="156">
        <v>1276885</v>
      </c>
    </row>
    <row r="71" spans="1:11" x14ac:dyDescent="0.2">
      <c r="A71" s="123">
        <v>55</v>
      </c>
      <c r="B71" s="166" t="s">
        <v>442</v>
      </c>
      <c r="C71" s="185">
        <v>43315</v>
      </c>
      <c r="D71" s="166" t="s">
        <v>442</v>
      </c>
      <c r="E71" s="168">
        <v>44004</v>
      </c>
      <c r="F71" s="195" t="s">
        <v>443</v>
      </c>
      <c r="G71" s="155">
        <v>1</v>
      </c>
      <c r="H71" s="195" t="s">
        <v>44</v>
      </c>
      <c r="I71" s="123" t="s">
        <v>51</v>
      </c>
      <c r="J71" s="156">
        <v>330000</v>
      </c>
      <c r="K71" s="156">
        <v>2030000</v>
      </c>
    </row>
    <row r="72" spans="1:11" x14ac:dyDescent="0.2">
      <c r="A72" s="123">
        <v>56</v>
      </c>
      <c r="B72" s="195" t="s">
        <v>444</v>
      </c>
      <c r="C72" s="167">
        <v>42257</v>
      </c>
      <c r="D72" s="195" t="s">
        <v>444</v>
      </c>
      <c r="E72" s="168">
        <v>44011</v>
      </c>
      <c r="F72" s="195" t="s">
        <v>445</v>
      </c>
      <c r="G72" s="155">
        <v>11</v>
      </c>
      <c r="H72" s="123" t="s">
        <v>44</v>
      </c>
      <c r="I72" s="123" t="s">
        <v>146</v>
      </c>
      <c r="J72" s="156">
        <v>1500000</v>
      </c>
      <c r="K72" s="156">
        <v>7100000</v>
      </c>
    </row>
    <row r="73" spans="1:11" ht="22.5" x14ac:dyDescent="0.2">
      <c r="A73" s="123">
        <v>57</v>
      </c>
      <c r="B73" s="195" t="s">
        <v>446</v>
      </c>
      <c r="C73" s="167">
        <v>43315</v>
      </c>
      <c r="D73" s="195" t="s">
        <v>446</v>
      </c>
      <c r="E73" s="168">
        <v>44013</v>
      </c>
      <c r="F73" s="195" t="s">
        <v>447</v>
      </c>
      <c r="G73" s="155">
        <v>4</v>
      </c>
      <c r="H73" s="123" t="s">
        <v>67</v>
      </c>
      <c r="I73" s="123" t="s">
        <v>47</v>
      </c>
      <c r="J73" s="156">
        <v>15000000</v>
      </c>
      <c r="K73" s="156">
        <v>75000000</v>
      </c>
    </row>
    <row r="74" spans="1:11" x14ac:dyDescent="0.2">
      <c r="A74" s="123">
        <v>58</v>
      </c>
      <c r="B74" s="166" t="s">
        <v>448</v>
      </c>
      <c r="C74" s="167">
        <v>43767</v>
      </c>
      <c r="D74" s="166" t="s">
        <v>448</v>
      </c>
      <c r="E74" s="168">
        <v>44013</v>
      </c>
      <c r="F74" s="195" t="s">
        <v>449</v>
      </c>
      <c r="G74" s="155">
        <v>2</v>
      </c>
      <c r="H74" s="195" t="s">
        <v>55</v>
      </c>
      <c r="I74" s="123" t="s">
        <v>41</v>
      </c>
      <c r="J74" s="156">
        <v>1000000</v>
      </c>
      <c r="K74" s="156">
        <v>2000000</v>
      </c>
    </row>
    <row r="75" spans="1:11" x14ac:dyDescent="0.2">
      <c r="A75" s="123">
        <v>59</v>
      </c>
      <c r="B75" s="166" t="s">
        <v>450</v>
      </c>
      <c r="C75" s="167">
        <v>37494</v>
      </c>
      <c r="D75" s="166" t="s">
        <v>451</v>
      </c>
      <c r="E75" s="168">
        <v>44015</v>
      </c>
      <c r="F75" s="195" t="s">
        <v>452</v>
      </c>
      <c r="G75" s="155">
        <v>11</v>
      </c>
      <c r="H75" s="195" t="s">
        <v>44</v>
      </c>
      <c r="I75" s="123" t="s">
        <v>29</v>
      </c>
      <c r="J75" s="156">
        <v>4500000</v>
      </c>
      <c r="K75" s="156">
        <v>18000000</v>
      </c>
    </row>
    <row r="76" spans="1:11" ht="22.5" x14ac:dyDescent="0.2">
      <c r="A76" s="199">
        <v>60</v>
      </c>
      <c r="B76" s="200" t="s">
        <v>481</v>
      </c>
      <c r="C76" s="201">
        <v>43747</v>
      </c>
      <c r="D76" s="202" t="s">
        <v>481</v>
      </c>
      <c r="E76" s="203">
        <v>44018</v>
      </c>
      <c r="F76" s="200" t="s">
        <v>482</v>
      </c>
      <c r="G76" s="204">
        <v>1</v>
      </c>
      <c r="H76" s="200" t="s">
        <v>67</v>
      </c>
      <c r="I76" s="199" t="s">
        <v>42</v>
      </c>
      <c r="J76" s="205">
        <v>2000000</v>
      </c>
      <c r="K76" s="205">
        <v>4000000</v>
      </c>
    </row>
    <row r="77" spans="1:11" ht="22.5" x14ac:dyDescent="0.2">
      <c r="A77" s="199">
        <v>61</v>
      </c>
      <c r="B77" s="202" t="s">
        <v>483</v>
      </c>
      <c r="C77" s="201">
        <v>38258</v>
      </c>
      <c r="D77" s="202" t="s">
        <v>484</v>
      </c>
      <c r="E77" s="203">
        <v>44019</v>
      </c>
      <c r="F77" s="200" t="s">
        <v>485</v>
      </c>
      <c r="G77" s="204">
        <v>9</v>
      </c>
      <c r="H77" s="200" t="s">
        <v>44</v>
      </c>
      <c r="I77" s="199" t="s">
        <v>29</v>
      </c>
      <c r="J77" s="206">
        <v>800000</v>
      </c>
      <c r="K77" s="206">
        <v>2000000</v>
      </c>
    </row>
    <row r="78" spans="1:11" s="196" customFormat="1" x14ac:dyDescent="0.2">
      <c r="A78" s="207">
        <v>62</v>
      </c>
      <c r="B78" s="208" t="s">
        <v>486</v>
      </c>
      <c r="C78" s="209">
        <v>37952</v>
      </c>
      <c r="D78" s="208" t="s">
        <v>487</v>
      </c>
      <c r="E78" s="210">
        <v>44025</v>
      </c>
      <c r="F78" s="211" t="s">
        <v>488</v>
      </c>
      <c r="G78" s="212">
        <v>10</v>
      </c>
      <c r="H78" s="200" t="s">
        <v>44</v>
      </c>
      <c r="I78" s="199" t="s">
        <v>266</v>
      </c>
      <c r="J78" s="205">
        <v>300000</v>
      </c>
      <c r="K78" s="205">
        <v>3300000</v>
      </c>
    </row>
    <row r="79" spans="1:11" s="196" customFormat="1" x14ac:dyDescent="0.2">
      <c r="A79" s="213">
        <v>63</v>
      </c>
      <c r="B79" s="214" t="s">
        <v>489</v>
      </c>
      <c r="C79" s="215">
        <v>41984</v>
      </c>
      <c r="D79" s="216" t="s">
        <v>490</v>
      </c>
      <c r="E79" s="217">
        <v>44027</v>
      </c>
      <c r="F79" s="214" t="s">
        <v>491</v>
      </c>
      <c r="G79" s="218">
        <v>11</v>
      </c>
      <c r="H79" s="214" t="s">
        <v>45</v>
      </c>
      <c r="I79" s="213" t="s">
        <v>492</v>
      </c>
      <c r="J79" s="205">
        <v>14000000</v>
      </c>
      <c r="K79" s="205">
        <v>5000000</v>
      </c>
    </row>
    <row r="80" spans="1:11" ht="22.5" x14ac:dyDescent="0.2">
      <c r="A80" s="213">
        <v>64</v>
      </c>
      <c r="B80" s="214" t="s">
        <v>493</v>
      </c>
      <c r="C80" s="215">
        <v>43558</v>
      </c>
      <c r="D80" s="214" t="s">
        <v>493</v>
      </c>
      <c r="E80" s="217">
        <v>44027</v>
      </c>
      <c r="F80" s="214" t="s">
        <v>494</v>
      </c>
      <c r="G80" s="218">
        <v>1</v>
      </c>
      <c r="H80" s="214" t="s">
        <v>45</v>
      </c>
      <c r="I80" s="213" t="s">
        <v>47</v>
      </c>
      <c r="J80" s="205">
        <v>5175299</v>
      </c>
      <c r="K80" s="205">
        <v>15175299</v>
      </c>
    </row>
    <row r="81" spans="1:19" x14ac:dyDescent="0.2">
      <c r="A81" s="213">
        <v>65</v>
      </c>
      <c r="B81" s="216" t="s">
        <v>495</v>
      </c>
      <c r="C81" s="215">
        <v>43593</v>
      </c>
      <c r="D81" s="216" t="s">
        <v>495</v>
      </c>
      <c r="E81" s="217">
        <v>44075</v>
      </c>
      <c r="F81" s="214" t="s">
        <v>496</v>
      </c>
      <c r="G81" s="218">
        <v>1</v>
      </c>
      <c r="H81" s="213" t="s">
        <v>218</v>
      </c>
      <c r="I81" s="213" t="s">
        <v>404</v>
      </c>
      <c r="J81" s="205">
        <v>5000000</v>
      </c>
      <c r="K81" s="205">
        <v>20000000</v>
      </c>
    </row>
    <row r="82" spans="1:19" x14ac:dyDescent="0.2">
      <c r="A82" s="213">
        <v>66</v>
      </c>
      <c r="B82" s="214" t="s">
        <v>497</v>
      </c>
      <c r="C82" s="215"/>
      <c r="D82" s="214" t="s">
        <v>497</v>
      </c>
      <c r="E82" s="217">
        <v>44033</v>
      </c>
      <c r="F82" s="214" t="s">
        <v>498</v>
      </c>
      <c r="G82" s="218">
        <v>12</v>
      </c>
      <c r="H82" s="214" t="s">
        <v>43</v>
      </c>
      <c r="I82" s="213" t="s">
        <v>29</v>
      </c>
      <c r="J82" s="205">
        <v>400000</v>
      </c>
      <c r="K82" s="205">
        <v>20539000</v>
      </c>
    </row>
    <row r="83" spans="1:19" x14ac:dyDescent="0.2">
      <c r="A83" s="213">
        <v>67</v>
      </c>
      <c r="B83" s="214" t="s">
        <v>499</v>
      </c>
      <c r="C83" s="215">
        <v>41641</v>
      </c>
      <c r="D83" s="214" t="s">
        <v>500</v>
      </c>
      <c r="E83" s="217">
        <v>44035</v>
      </c>
      <c r="F83" s="214" t="s">
        <v>501</v>
      </c>
      <c r="G83" s="218">
        <v>7</v>
      </c>
      <c r="H83" s="214" t="s">
        <v>502</v>
      </c>
      <c r="I83" s="213" t="s">
        <v>52</v>
      </c>
      <c r="J83" s="205">
        <v>3000000</v>
      </c>
      <c r="K83" s="205">
        <v>6000000</v>
      </c>
    </row>
    <row r="84" spans="1:19" ht="33.75" x14ac:dyDescent="0.2">
      <c r="A84" s="213">
        <v>68</v>
      </c>
      <c r="B84" s="214" t="s">
        <v>503</v>
      </c>
      <c r="C84" s="215">
        <v>43579</v>
      </c>
      <c r="D84" s="214" t="s">
        <v>503</v>
      </c>
      <c r="E84" s="217">
        <v>44035</v>
      </c>
      <c r="F84" s="214" t="s">
        <v>504</v>
      </c>
      <c r="G84" s="218">
        <v>2</v>
      </c>
      <c r="H84" s="214" t="s">
        <v>192</v>
      </c>
      <c r="I84" s="213" t="s">
        <v>42</v>
      </c>
      <c r="J84" s="205">
        <v>1500000</v>
      </c>
      <c r="K84" s="205">
        <v>4000000</v>
      </c>
    </row>
    <row r="85" spans="1:19" x14ac:dyDescent="0.2">
      <c r="A85" s="213">
        <v>69</v>
      </c>
      <c r="B85" s="214" t="s">
        <v>505</v>
      </c>
      <c r="C85" s="215">
        <v>43816</v>
      </c>
      <c r="D85" s="214" t="s">
        <v>505</v>
      </c>
      <c r="E85" s="217">
        <v>44039</v>
      </c>
      <c r="F85" s="214" t="s">
        <v>506</v>
      </c>
      <c r="G85" s="218">
        <v>1</v>
      </c>
      <c r="H85" s="214" t="s">
        <v>192</v>
      </c>
      <c r="I85" s="213" t="s">
        <v>47</v>
      </c>
      <c r="J85" s="205">
        <v>2000000</v>
      </c>
      <c r="K85" s="205">
        <v>7500000</v>
      </c>
    </row>
    <row r="86" spans="1:19" x14ac:dyDescent="0.2">
      <c r="A86" s="213">
        <v>70</v>
      </c>
      <c r="B86" s="214" t="s">
        <v>507</v>
      </c>
      <c r="C86" s="215">
        <v>43305</v>
      </c>
      <c r="D86" s="214" t="s">
        <v>507</v>
      </c>
      <c r="E86" s="217">
        <v>44040</v>
      </c>
      <c r="F86" s="214" t="s">
        <v>508</v>
      </c>
      <c r="G86" s="218">
        <v>2</v>
      </c>
      <c r="H86" s="214" t="s">
        <v>509</v>
      </c>
      <c r="I86" s="213" t="s">
        <v>41</v>
      </c>
      <c r="J86" s="205">
        <v>500000</v>
      </c>
      <c r="K86" s="205">
        <v>1500000</v>
      </c>
    </row>
    <row r="87" spans="1:19" x14ac:dyDescent="0.2">
      <c r="A87" s="213">
        <v>71</v>
      </c>
      <c r="B87" s="214" t="s">
        <v>510</v>
      </c>
      <c r="C87" s="215">
        <v>37690</v>
      </c>
      <c r="D87" s="214" t="s">
        <v>511</v>
      </c>
      <c r="E87" s="217">
        <v>44040</v>
      </c>
      <c r="F87" s="214" t="s">
        <v>512</v>
      </c>
      <c r="G87" s="218">
        <v>11</v>
      </c>
      <c r="H87" s="214" t="s">
        <v>44</v>
      </c>
      <c r="I87" s="213" t="s">
        <v>52</v>
      </c>
      <c r="J87" s="205">
        <v>1613757.1600000001</v>
      </c>
      <c r="K87" s="205">
        <v>2513757.16</v>
      </c>
    </row>
    <row r="88" spans="1:19" x14ac:dyDescent="0.2">
      <c r="A88" s="43">
        <v>72</v>
      </c>
      <c r="B88" s="83" t="s">
        <v>527</v>
      </c>
      <c r="C88" s="84">
        <v>43825</v>
      </c>
      <c r="D88" s="83" t="s">
        <v>527</v>
      </c>
      <c r="E88" s="85">
        <v>44054</v>
      </c>
      <c r="F88" s="122" t="s">
        <v>528</v>
      </c>
      <c r="G88" s="81">
        <v>4</v>
      </c>
      <c r="H88" s="122" t="s">
        <v>44</v>
      </c>
      <c r="I88" s="43" t="s">
        <v>179</v>
      </c>
      <c r="J88" s="68">
        <v>725000</v>
      </c>
      <c r="K88" s="68">
        <v>6225000</v>
      </c>
      <c r="L88" s="2"/>
      <c r="M88" s="232"/>
      <c r="N88" s="232"/>
      <c r="O88" s="112"/>
      <c r="R88" s="112"/>
      <c r="S88" s="112"/>
    </row>
    <row r="89" spans="1:19" x14ac:dyDescent="0.2">
      <c r="A89" s="90">
        <v>73</v>
      </c>
      <c r="B89" s="103" t="s">
        <v>527</v>
      </c>
      <c r="C89" s="104">
        <v>43825</v>
      </c>
      <c r="D89" s="103" t="s">
        <v>527</v>
      </c>
      <c r="E89" s="105">
        <v>44054</v>
      </c>
      <c r="F89" s="106" t="s">
        <v>528</v>
      </c>
      <c r="G89" s="81">
        <v>1</v>
      </c>
      <c r="H89" s="106" t="s">
        <v>44</v>
      </c>
      <c r="I89" s="43" t="s">
        <v>179</v>
      </c>
      <c r="J89" s="68">
        <v>725000</v>
      </c>
      <c r="K89" s="68">
        <v>6225000</v>
      </c>
      <c r="L89" s="2"/>
      <c r="M89" s="232"/>
      <c r="N89" s="232"/>
      <c r="O89" s="112"/>
      <c r="R89" s="112"/>
      <c r="S89" s="112"/>
    </row>
    <row r="90" spans="1:19" x14ac:dyDescent="0.2">
      <c r="A90" s="90">
        <v>74</v>
      </c>
      <c r="B90" s="103" t="s">
        <v>529</v>
      </c>
      <c r="C90" s="104">
        <v>43173</v>
      </c>
      <c r="D90" s="103" t="s">
        <v>529</v>
      </c>
      <c r="E90" s="105">
        <v>44054</v>
      </c>
      <c r="F90" s="106" t="s">
        <v>530</v>
      </c>
      <c r="G90" s="81">
        <v>6</v>
      </c>
      <c r="H90" s="106" t="s">
        <v>44</v>
      </c>
      <c r="I90" s="43" t="s">
        <v>179</v>
      </c>
      <c r="J90" s="68">
        <v>1000000</v>
      </c>
      <c r="K90" s="68">
        <v>2000000</v>
      </c>
      <c r="L90" s="2"/>
      <c r="M90" s="232"/>
      <c r="N90" s="232"/>
      <c r="O90" s="112"/>
      <c r="R90" s="112"/>
      <c r="S90" s="112"/>
    </row>
    <row r="91" spans="1:19" x14ac:dyDescent="0.2">
      <c r="A91" s="90">
        <v>75</v>
      </c>
      <c r="B91" s="103" t="s">
        <v>531</v>
      </c>
      <c r="C91" s="104">
        <v>42165</v>
      </c>
      <c r="D91" s="103" t="s">
        <v>531</v>
      </c>
      <c r="E91" s="105">
        <v>44060</v>
      </c>
      <c r="F91" s="106" t="s">
        <v>532</v>
      </c>
      <c r="G91" s="81">
        <v>6</v>
      </c>
      <c r="H91" s="106" t="s">
        <v>43</v>
      </c>
      <c r="I91" s="43" t="s">
        <v>41</v>
      </c>
      <c r="J91" s="68">
        <v>100000</v>
      </c>
      <c r="K91" s="68">
        <v>1300000</v>
      </c>
      <c r="L91" s="2"/>
      <c r="M91" s="232"/>
      <c r="N91" s="232"/>
      <c r="O91" s="112"/>
      <c r="R91" s="112"/>
      <c r="S91" s="112"/>
    </row>
    <row r="92" spans="1:19" ht="22.5" x14ac:dyDescent="0.2">
      <c r="A92" s="90">
        <v>76</v>
      </c>
      <c r="B92" s="103" t="s">
        <v>533</v>
      </c>
      <c r="C92" s="104">
        <v>43462</v>
      </c>
      <c r="D92" s="103" t="s">
        <v>534</v>
      </c>
      <c r="E92" s="105">
        <v>44064</v>
      </c>
      <c r="F92" s="106" t="s">
        <v>535</v>
      </c>
      <c r="G92" s="81">
        <v>3</v>
      </c>
      <c r="H92" s="106" t="s">
        <v>44</v>
      </c>
      <c r="I92" s="43" t="s">
        <v>179</v>
      </c>
      <c r="J92" s="68">
        <v>11000000</v>
      </c>
      <c r="K92" s="68">
        <v>21034072</v>
      </c>
      <c r="L92" s="2"/>
      <c r="M92" s="232"/>
      <c r="N92" s="232"/>
      <c r="O92" s="112"/>
      <c r="R92" s="112"/>
      <c r="S92" s="112"/>
    </row>
    <row r="93" spans="1:19" ht="12.75" x14ac:dyDescent="0.2">
      <c r="A93" s="57"/>
      <c r="B93" s="64"/>
      <c r="C93" s="63"/>
      <c r="D93" s="63"/>
      <c r="E93" s="63"/>
      <c r="F93" s="64"/>
      <c r="G93" s="64"/>
      <c r="H93" s="64"/>
      <c r="I93" s="64"/>
      <c r="J93" s="65"/>
      <c r="K93" s="66"/>
    </row>
    <row r="94" spans="1:19" x14ac:dyDescent="0.2">
      <c r="A94" s="29">
        <f>COUNT(A95:A97)</f>
        <v>3</v>
      </c>
      <c r="B94" s="33" t="s">
        <v>34</v>
      </c>
      <c r="C94" s="33"/>
      <c r="D94" s="33"/>
      <c r="E94" s="33"/>
      <c r="F94" s="33"/>
      <c r="G94" s="29"/>
      <c r="H94" s="29"/>
      <c r="I94" s="29"/>
      <c r="J94" s="42">
        <f>SUM(J95:J97)</f>
        <v>-12921441</v>
      </c>
      <c r="K94" s="32"/>
    </row>
    <row r="95" spans="1:19" ht="22.5" x14ac:dyDescent="0.2">
      <c r="A95" s="123">
        <v>1</v>
      </c>
      <c r="B95" s="151" t="s">
        <v>453</v>
      </c>
      <c r="C95" s="152">
        <v>34832</v>
      </c>
      <c r="D95" s="151">
        <v>8789458420</v>
      </c>
      <c r="E95" s="153">
        <v>42177</v>
      </c>
      <c r="F95" s="154" t="s">
        <v>454</v>
      </c>
      <c r="G95" s="163">
        <v>13</v>
      </c>
      <c r="H95" s="157" t="s">
        <v>43</v>
      </c>
      <c r="I95" s="157" t="s">
        <v>317</v>
      </c>
      <c r="J95" s="156">
        <v>-9950000</v>
      </c>
      <c r="K95" s="156">
        <v>10500000</v>
      </c>
    </row>
    <row r="96" spans="1:19" ht="22.5" x14ac:dyDescent="0.2">
      <c r="A96" s="123">
        <v>2</v>
      </c>
      <c r="B96" s="195" t="s">
        <v>455</v>
      </c>
      <c r="C96" s="167">
        <v>42563</v>
      </c>
      <c r="D96" s="195" t="s">
        <v>455</v>
      </c>
      <c r="E96" s="168">
        <v>44013</v>
      </c>
      <c r="F96" s="169" t="s">
        <v>456</v>
      </c>
      <c r="G96" s="155">
        <v>6</v>
      </c>
      <c r="H96" s="123" t="s">
        <v>45</v>
      </c>
      <c r="I96" s="123" t="s">
        <v>29</v>
      </c>
      <c r="J96" s="156">
        <v>-971441</v>
      </c>
      <c r="K96" s="156">
        <v>16728559</v>
      </c>
    </row>
    <row r="97" spans="1:26" s="191" customFormat="1" ht="24" customHeight="1" x14ac:dyDescent="0.2">
      <c r="A97" s="256">
        <v>3</v>
      </c>
      <c r="B97" s="83" t="s">
        <v>495</v>
      </c>
      <c r="C97" s="84">
        <v>43682</v>
      </c>
      <c r="D97" s="83" t="s">
        <v>495</v>
      </c>
      <c r="E97" s="257">
        <v>44062</v>
      </c>
      <c r="F97" s="122" t="s">
        <v>496</v>
      </c>
      <c r="G97" s="258">
        <v>2</v>
      </c>
      <c r="H97" s="122" t="s">
        <v>428</v>
      </c>
      <c r="I97" s="256" t="s">
        <v>47</v>
      </c>
      <c r="J97" s="233">
        <v>-2000000</v>
      </c>
      <c r="K97" s="233">
        <v>18000000</v>
      </c>
      <c r="L97" s="234"/>
      <c r="M97" s="235"/>
      <c r="N97" s="236"/>
      <c r="O97" s="238"/>
      <c r="P97" s="238"/>
      <c r="Q97" s="238"/>
      <c r="R97" s="238"/>
      <c r="S97" s="239"/>
      <c r="T97" s="239"/>
      <c r="U97" s="238"/>
      <c r="V97" s="237"/>
      <c r="W97" s="239"/>
      <c r="X97" s="239"/>
      <c r="Y97" s="239"/>
      <c r="Z97" s="239"/>
    </row>
  </sheetData>
  <mergeCells count="4">
    <mergeCell ref="A1:C1"/>
    <mergeCell ref="A2:C2"/>
    <mergeCell ref="A3:K3"/>
    <mergeCell ref="A4:K4"/>
  </mergeCells>
  <phoneticPr fontId="6" type="noConversion"/>
  <printOptions horizontalCentered="1"/>
  <pageMargins left="0.17" right="0.17" top="0.26" bottom="0.17" header="0.22" footer="0.16"/>
  <pageSetup paperSize="9" scale="90" orientation="landscape" r:id="rId1"/>
  <headerFooter alignWithMargins="0">
    <oddFooter>Page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QY5UZ4ZQWDMN-2102554853-99</_dlc_DocId>
    <_dlc_DocIdUrl xmlns="df6cab6d-25a5-4a45-89de-f19c5af208b6">
      <Url>http://10.174.253.232:8809/_layouts/15/DocIdRedir.aspx?ID=QY5UZ4ZQWDMN-2102554853-99</Url>
      <Description>QY5UZ4ZQWDMN-2102554853-99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9D0645-4195-4A4F-9A77-0690AAF40449}"/>
</file>

<file path=customXml/itemProps2.xml><?xml version="1.0" encoding="utf-8"?>
<ds:datastoreItem xmlns:ds="http://schemas.openxmlformats.org/officeDocument/2006/customXml" ds:itemID="{93199C01-8E57-448A-904B-CB1B1FA6627E}"/>
</file>

<file path=customXml/itemProps3.xml><?xml version="1.0" encoding="utf-8"?>
<ds:datastoreItem xmlns:ds="http://schemas.openxmlformats.org/officeDocument/2006/customXml" ds:itemID="{19BF77D0-2A8B-4C41-8C28-B0EE37FFEC2C}"/>
</file>

<file path=customXml/itemProps4.xml><?xml version="1.0" encoding="utf-8"?>
<ds:datastoreItem xmlns:ds="http://schemas.openxmlformats.org/officeDocument/2006/customXml" ds:itemID="{84B4D023-FD45-4338-B281-30EFBB860D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CM-T08.2020</vt:lpstr>
      <vt:lpstr>ĐC-T08.2020</vt:lpstr>
      <vt:lpstr>'CM-T08.2020'!Print_Titles</vt:lpstr>
      <vt:lpstr>'ĐC-T08.2020'!Print_Titles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User</cp:lastModifiedBy>
  <cp:lastPrinted>2016-06-20T09:30:19Z</cp:lastPrinted>
  <dcterms:created xsi:type="dcterms:W3CDTF">2012-09-19T08:49:53Z</dcterms:created>
  <dcterms:modified xsi:type="dcterms:W3CDTF">2020-12-08T08:50:51Z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d5f62f5a-399e-4a78-9546-65e572130975</vt:lpwstr>
  </property>
</Properties>
</file>