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480" windowHeight="8190" tabRatio="671" activeTab="1"/>
  </bookViews>
  <sheets>
    <sheet name="CM-T05.2021" sheetId="1" r:id="rId1"/>
    <sheet name="ĐC-T05.2021" sheetId="2" r:id="rId2"/>
  </sheets>
  <definedNames>
    <definedName name="_xlnm.Print_Titles" localSheetId="0">'CM-T05.2021'!$6:$7</definedName>
    <definedName name="_xlnm.Print_Titles" localSheetId="1">'ĐC-T05.2021'!$6:$6</definedName>
  </definedNames>
  <calcPr fullCalcOnLoad="1"/>
</workbook>
</file>

<file path=xl/sharedStrings.xml><?xml version="1.0" encoding="utf-8"?>
<sst xmlns="http://schemas.openxmlformats.org/spreadsheetml/2006/main" count="446" uniqueCount="298">
  <si>
    <t>Địa chỉ</t>
  </si>
  <si>
    <t xml:space="preserve">Nhà Đầu tư </t>
  </si>
  <si>
    <t>Tên</t>
  </si>
  <si>
    <t>Thời hạn (năm)</t>
  </si>
  <si>
    <t>UBND TỈNH ĐỒNG NAI</t>
  </si>
  <si>
    <t>SỞ KẾ HOẠCH VÀ ĐẦU TƯ</t>
  </si>
  <si>
    <t>Tên dự án</t>
  </si>
  <si>
    <t>Vốn điều lệ (USD)</t>
  </si>
  <si>
    <t>Tổng</t>
  </si>
  <si>
    <t>TỔNG CỘNG</t>
  </si>
  <si>
    <t>BAN QL KCN</t>
  </si>
  <si>
    <t>Quốc Gia</t>
  </si>
  <si>
    <t>STT</t>
  </si>
  <si>
    <t>Ngày cấp</t>
  </si>
  <si>
    <t>Số GCNĐT</t>
  </si>
  <si>
    <t>Diện tích (m2)</t>
  </si>
  <si>
    <t>Vốn đầu tư
(USD)</t>
  </si>
  <si>
    <t>Bên VN</t>
  </si>
  <si>
    <t>Bên NN</t>
  </si>
  <si>
    <t>Hình thức
đầu tư</t>
  </si>
  <si>
    <t>Mục tiêu hoạt động, quy mô</t>
  </si>
  <si>
    <t>Địa điểm</t>
  </si>
  <si>
    <t xml:space="preserve">DANH SÁCH DỰ ÁN ĐẦU TƯ NƯỚC NGOÀI
CẤP MỚI GIẤY CHỨNG NHẬN ĐĂNG KÝ ĐẦU TƯ </t>
  </si>
  <si>
    <t xml:space="preserve">DANH SÁCH DỰ ÁN ĐẦU TƯ NƯỚC NGOÀI
CẤP ĐIỀU CHỈNH VỐN ĐẦU TƯ </t>
  </si>
  <si>
    <t>Tên Dự án</t>
  </si>
  <si>
    <t>Ngày ĐC</t>
  </si>
  <si>
    <t>Lần ĐC</t>
  </si>
  <si>
    <t>Vốn Tăng/Giàm</t>
  </si>
  <si>
    <t>Lũy kế vốn đầu tư</t>
  </si>
  <si>
    <t>Amata</t>
  </si>
  <si>
    <t>BAN QLKCN</t>
  </si>
  <si>
    <t>TĂNG VỐN ĐẦU TƯ</t>
  </si>
  <si>
    <t>GIẢM VỐN ĐẦU TƯ</t>
  </si>
  <si>
    <t>SỞ KHĐT</t>
  </si>
  <si>
    <t>GCNĐKĐT</t>
  </si>
  <si>
    <t>Loại hình DN</t>
  </si>
  <si>
    <t>Số GCNĐKĐT</t>
  </si>
  <si>
    <t>Hàn Quốc</t>
  </si>
  <si>
    <t>Long Thành</t>
  </si>
  <si>
    <t>Hong Kong</t>
  </si>
  <si>
    <t>Singapore</t>
  </si>
  <si>
    <t xml:space="preserve"> 6551551024</t>
  </si>
  <si>
    <t>KHU GIÁO DỤC QUỐC TẾ SINGAPORE</t>
  </si>
  <si>
    <t>đầu tư xây dựng cơ sở hạ tầng của các cơ sở giáo dục và đào tạo từ cấp giáo dục nhà trẻ đến giáo dục trung học phổ thông và các dịch vụ hỗ trợ giáo dục.
Quy mô:  khoảng 24.913m2, gồm các lô đất số GD-01, GD-02.1, GD-02.2 (thửa đất số 463, 468, 472) thuộc phân khu 6 trong dự án Hoa Sen Đại Phước theo Quyết định số 4508/QĐ.CT.UBND ngày 30/11/2005 của UBND tỉnh Đồng Nai về việc phê duyệt quy hoạch chi tiết tỉ lệ 1/500 giai đoạn 1 (quy mô 233,95ha) khu đô thị du lịch sinh thái Đại Phước tại xã Đại Phước, huyện Nhơn Trạch.</t>
  </si>
  <si>
    <t>cù lao Ông Cồn, xã Đại Phước, huyện Nhơn Trạch, tỉnh Đồng Nai.</t>
  </si>
  <si>
    <t>CÔNG TY CỔ PHẦN KINDERWORLD VIỆT NAM</t>
  </si>
  <si>
    <t>Số 106, Đường Nguyễn Văn Trỗi, Phường 08, Quận Phú Nhuận, Thành phố Hồ Chí Minh, Việt Nam</t>
  </si>
  <si>
    <t>NHÀ MÁY CÔNG TY TNHH OJITEX (VIỆT NAM) - CHI NHÁNH LONG THÀNH</t>
  </si>
  <si>
    <t>CÔNG TY TRÁCH NHIỆM HỮU HẠN OJITEX (VIỆT NAM)</t>
  </si>
  <si>
    <t xml:space="preserve">Sản xuất các loại bao bì chất lượng cao với quy mô 78.000 tấn sản phẩm/năm, trong quy trình sản xuất bao gồm công đoạn in ấn trên sản phẩm của doanh nghiệp và không có công đoạn sản xuất bột giấy.
- Thực hiện quyền xuất khẩu, quyền nhập khẩu và quyền phân phối bán buôn (không thành lập cơ sở bán buôn) các mặt hàng thuộc 20 nhóm mã HS: 3215, 3701, 3919, 3921, 3923, 4415, 4707, 4804, 4805, 4806, 4808, 4810, 4819, 4821, 4822, 4823, 4911, 5906, 8422, 8441.
</t>
  </si>
  <si>
    <t>LABS</t>
  </si>
  <si>
    <t xml:space="preserve">Số 12, đường 9A, Khu công nghiệp Biên Hòa II, phường An Bình, thành phố Biên Hòa, tỉnh Đồng Nai, Việt Nam. </t>
  </si>
  <si>
    <t>Nhật Bản</t>
  </si>
  <si>
    <t>NHÀ MÁY HANSOL ELECTRONICS VIETNAM HO NAI.</t>
  </si>
  <si>
    <t>CÔNG TY TNHH HANSOL ELECTRONICS VIETNAM HOCHIMINHCITY</t>
  </si>
  <si>
    <t xml:space="preserve">Sản xuất, gia công và lắp ráp mô-đun hiển thị tinh thể lỏng (LCM) với quy mô 5.400.000 sản phẩm/năm.
- Sản xuất, gia công và lắp ráp bản mạch điện tử PBA với quy mô 5.400.000 sản phẩm/năm.
Trong quy trình sản xuất không bao gồm công đoạn xi mạ.
- Thực hiện quyền xuất khẩu, quyền nhập khẩu và quyền phân phối bán buôn (không gắn với thành lập cơ sở bán buôn) các mặt hàng không thuộc danh mục cấm xuất khẩu, cấm nhập khẩu, danh mục hàng hóa không được phân phối theo quy định của pháp luật Việt Nam và không thuộc diện hạn chế theo cam kết quốc tế trong các điều ước quốc tế mà Việt Nam là thành viên.
</t>
  </si>
  <si>
    <t>Hố Nai - gđ 2</t>
  </si>
  <si>
    <t>Lô số 406, đường số 13, Khu công nghiệp Long Bình (Amata), phường Long Bình, thành phố Biên Hòa, tỉnh Đồng Nai, Việt Nam.</t>
  </si>
  <si>
    <t>NHÀ MÁY SẢN XUẤT CÔNG TY PLATEL VINA TẠI ĐỒNG NAI.</t>
  </si>
  <si>
    <t>CÔNG TY TNHH PLATEL VINA</t>
  </si>
  <si>
    <t>Sản xuất vỏ thiết bị điện tử, linh kiện điện, điện tử từ nhựa với quy mô 3.000.000 sản phẩm/năm, tương đương 400 tấn sản phẩm/năm.</t>
  </si>
  <si>
    <t>Đến hết ngày 30 tháng 11 năm 2044</t>
  </si>
  <si>
    <t xml:space="preserve"> Lô I-10-2, đường D2, Khu công nghệ cao, phường Long Thạnh Mỹ, Quận 9, Thành phố Hồ Chí Minh, Việt Nam.</t>
  </si>
  <si>
    <t>NHÀ MÁY CÔNG TY TNHH PANTRA VINA TẠI ĐỒNG NAI</t>
  </si>
  <si>
    <t>CÔNG TY TNHH PANTRA VINA</t>
  </si>
  <si>
    <t>2,419,2</t>
  </si>
  <si>
    <t>n xuất, lắp ráp, gia công các cấu kiện, phụ kiện cho máy giặt, máy hút bụi, tủ lạnh, ô tô, xe máy với quy mô 9.700.000 sản phẩm/năm, tương đương 800 tấn sản phẩm/năm; trong quy trình sản xuất không bao gồm công đoạn xi mạ.</t>
  </si>
  <si>
    <t xml:space="preserve">Lô CN1A, Khu công nghiệp DEEP C - 2B, thuộc Khu kinh tế Đình Vũ - Cát Hải, phường Đông Hải 2, quận Hải An, Thành phố Hải Phòng, Việt Nam. </t>
  </si>
  <si>
    <t>08/012021</t>
  </si>
  <si>
    <t>NHÀ MÁY SẢN XUẤT CỦA CÔNG TY TNHH NIPPON NOTEBOOK VIỆT NAM</t>
  </si>
  <si>
    <t>Sản xuất sổ sách với quy mô 950 tấn sản phẩm/năm (không bao gồm hoạt động in ấn và xuất bản).</t>
  </si>
  <si>
    <t>Nhơn Trạch III</t>
  </si>
  <si>
    <t>NIPPON NOTEBOOK CORPORATION</t>
  </si>
  <si>
    <t>11-17 Fuyuki, Koto-ku, Tokyo, Japan.</t>
  </si>
  <si>
    <t>471033000143</t>
  </si>
  <si>
    <t>Công ty CPHH Vedan Việt Nam</t>
  </si>
  <si>
    <t>xã Phước Thái, huyện Long Thành</t>
  </si>
  <si>
    <t>9815016319</t>
  </si>
  <si>
    <t xml:space="preserve">DỰ ÁN 34 - CÔNG TY TNHH PHÁT TRIỂN CÔNG NGHIỆP BW NHƠN TRẠCH - DỰ ÁN 2 </t>
  </si>
  <si>
    <t>Lộc Khang</t>
  </si>
  <si>
    <t>5465173468</t>
  </si>
  <si>
    <t>NHÀ MÁY CÔNG TY TNHH NHỰA GOOD VIEW (VIỆT NAM)</t>
  </si>
  <si>
    <t>6587834140</t>
  </si>
  <si>
    <t>CÔNG TY TNHH LIGHTING &amp; EQUIPMENT (VIỆT NAM)</t>
  </si>
  <si>
    <t>Thai Lan</t>
  </si>
  <si>
    <t>8739119576</t>
  </si>
  <si>
    <t>CÔNG TY TNHH HANLIM ĐỒNG NAI</t>
  </si>
  <si>
    <t>5468748468</t>
  </si>
  <si>
    <t>CÔNG TY TNHH MỘT THÀNH VIÊN PHÁT TRIỂN CÔNG NGHIỆP BW NHƠN TRẠCH</t>
  </si>
  <si>
    <t>0144185666</t>
  </si>
  <si>
    <t>CÔNG TY TRÁCH NHIỆM HỮU HẠN SẢN XUẤT &amp; THƯƠNG MẠI GOLDEN FARM</t>
  </si>
  <si>
    <t>Úc</t>
  </si>
  <si>
    <t>Long Khánh</t>
  </si>
  <si>
    <t>9864120985</t>
  </si>
  <si>
    <t>NHÀ MÁY SẢN XUẤT CÔNG TY CỔ PHẦN HI VIỆT NAM</t>
  </si>
  <si>
    <t>Giang Điền</t>
  </si>
  <si>
    <t>4356837844</t>
  </si>
  <si>
    <t>CÔNG TY TNHH KOIKEYA VIỆT NAM</t>
  </si>
  <si>
    <t>Long Đức</t>
  </si>
  <si>
    <t>DỰ ÁN SẢN XUẤT CÁC THIẾT BỊ NÂNG, HẠ VÀ BỐC XẾP TRONG NHÀ XƯỞNG</t>
  </si>
  <si>
    <t xml:space="preserve">Sản xuất băng tải với quy mô 444 sản phẩm/năm, tương đương 18 tấn sản phẩm/năm.
+ Sản xuất xe tự hành AGV với quy mô 60 sản phẩm/năm, tương đương 2,4 tấn sản phẩm/năm.
+ Sửa chữa, bảo dưỡng máy móc, thiết bị (không bao gồm sửa chữa, bảo dưỡng tàu biển, máy bay hoặc các phương tiện, thiết bị vận tải khác); lắp đặt máy móc, thiết bị và hệ thống điện (CPC 5164, 884, 885).
</t>
  </si>
  <si>
    <t>Đến ngày 16 tháng 10 năm 2057</t>
  </si>
  <si>
    <t xml:space="preserve">MATSUOKA GIKEN CO., LTD; </t>
  </si>
  <si>
    <t>: 2387-4 Tokiguchi, Tokitsu-cho, Toki-shi, Gifu-ken, Japan.</t>
  </si>
  <si>
    <t>NHÀ MÁY CỦA CÔNG TY BELIEVELIGHT ELECTRONICS.</t>
  </si>
  <si>
    <t>Sản xuất thiết bị điện, dụng cụ dùng để chiếu sáng và các bộ phận như đế đèn, chân đèn, chụp đèn… 2.200.000 sản phẩm/năm, tương đương 800 tấn sản phẩm/năm.
Sản xuất diot phát sáng (LED). 70 tấn sản phẩm/năm.
3 Thực hiện quyền xuất khẩu, quyền nhập khẩu và quyền phân phối bán buôn (không gắn với thành lập cơ sở bán buôn) các mặt hàng không thuộc danh mục cấm xuất khẩu, cấm nhập khẩu, danh mục hàng hóa không được phân phối theo quy định của pháp luật Việt Nam và không thuộc diện hạn chế theo cam kết quốc tế trong các điều ước quốc tế mà Việt Nam là thành viên.</t>
  </si>
  <si>
    <t>Sông Mây</t>
  </si>
  <si>
    <t>Ông TSOU, CHIH-PING</t>
  </si>
  <si>
    <t>No. 29-8, Donghai Street, Longjing District, Taichung City 434, Taiwan, China.</t>
  </si>
  <si>
    <t>Đài Loan</t>
  </si>
  <si>
    <t>DỰ ÁN CÔNG TY TNHH NỘI THẤT GỖ ĐẠI PHƯƠNG.</t>
  </si>
  <si>
    <t>Sản xuất, gia công đồ nội thất, ngoại thất từ gỗ như: Giường, tủ, bàn, ghế… 400.000 sản phẩm/năm.</t>
  </si>
  <si>
    <t>. TALLY RICH CO., LTD.</t>
  </si>
  <si>
    <t>New Horizon Building, Ground Floor, 3 ½ Miles Philip S.W. Goldson Highway, Belize City, Belize.</t>
  </si>
  <si>
    <t>Belize</t>
  </si>
  <si>
    <t>NHÀ MÁY GREEN STAR VINA</t>
  </si>
  <si>
    <t>Sản xuất đế giày và phụ kiện giày. 12.000.000 đôi/năm.</t>
  </si>
  <si>
    <t>Bàu Xéo</t>
  </si>
  <si>
    <t>CÔNG TY TNHH BUWON VINA</t>
  </si>
  <si>
    <t>Đường số 4A, Khu công nghiệp Bàu Xéo, xã Sông Trầu, huyện Trảng Bom, tỉnh Đồng Nai, Việt Nam.</t>
  </si>
  <si>
    <t>9928874371</t>
  </si>
  <si>
    <t>CÔNG TY TRÁCH NHIỆM HỮU HẠN VIRBAC VIỆT NAM</t>
  </si>
  <si>
    <t>Pháp</t>
  </si>
  <si>
    <t xml:space="preserve"> 9822933840</t>
  </si>
  <si>
    <t>CÔNG TY TRÁCH NHIỆM HỮU HẠN PRANDA VIỆT NAM</t>
  </si>
  <si>
    <t>Thailand</t>
  </si>
  <si>
    <t>Biên Hòa 2</t>
  </si>
  <si>
    <t>3294529428</t>
  </si>
  <si>
    <t>NHÀ MÁY SẢN XUẤT CỦA CÔNG TY TNHH NOBLE Q</t>
  </si>
  <si>
    <t>Hoa Kỳ</t>
  </si>
  <si>
    <t>2476654733</t>
  </si>
  <si>
    <t>CÔNG TY TNHH A - PLUS;</t>
  </si>
  <si>
    <t>Thạnh Phú</t>
  </si>
  <si>
    <t>1053195931</t>
  </si>
  <si>
    <t>CÔNG TY TNHH SUHIL ELECTRONICS VINA</t>
  </si>
  <si>
    <t>1083521935</t>
  </si>
  <si>
    <t xml:space="preserve">CÔNG TY TNHH AICA LAMINATES VIỆT NAM </t>
  </si>
  <si>
    <t>5412777082</t>
  </si>
  <si>
    <t xml:space="preserve">CÔNG TY TNHH KCTC VINA </t>
  </si>
  <si>
    <t>Nhơn Trạch I</t>
  </si>
  <si>
    <t xml:space="preserve"> 2168623623</t>
  </si>
  <si>
    <t xml:space="preserve"> 20/07/2001</t>
  </si>
  <si>
    <t>CÔNG TY TNHH TEIJIN FRONTIER VIỆT NAM</t>
  </si>
  <si>
    <t>- Thực hiện quyền xuất khẩu, quyền nhập khẩu và quyền phân phối bán buôn, bán lẻ (không gắn với thành lập cơ sở bán buôn, bán lẻ) các mặt hàng có mã số HS: 3921, 4015, 4205, 4821, 5004, 5106, 5107, 5111, 5112, 5204, 5205, 5206, 5208, 5209, 5210, 5211, 5212, 5303 , 5305, 5309, 5311, 5401, 5402, 5403, 5404, 5406, 5407, 5408, 5503, 5508, 5509, 5510, 5512, 5513, 5514, 5515, 5516, 5601, 5602, 5603, 5604, 5605, 5607, 5702, 5801, 5804, 5806, 5807, 5808, 5810, 5811, 5902, 5903, 5906, 5907, 6001, 6002, 6003, 6004, 6005, 6006, 6101, 6102, 6103, 6104, 6105, 6106, 6107, 6108, 6109, 6110, 6111, 6112, 6114, 6115, 6117, 6201, 6202, 6203, 6204, 6205, 6206, 6209, 6210, 6211, 6212, 6213, 6214, 6217, 6402, 7019 và 9606. - Cung cấp dịch vụ tư vấn quản lý và tư vấn kỹ thuật đối với các sản phẩm may mặc. - Thực hiện quyền xuất khẩu, quyền nhập khẩu và quyền phân phối bán buôn (không gắn với thành lập cơ sở bán buôn) các mặt hàng có mã số HS: 3919, 5911.</t>
  </si>
  <si>
    <t>45 năm kể từ ngày 20/7/2001</t>
  </si>
  <si>
    <t>590, Phạm Văn Thuận, khu phố 5, phường Tam Hiệp, thành phố Biên Hòa, tỉnh Đồng Nai (theo Hợp đồng thuê nhà ngày 25/9/2020 giữa bên cho thuê là Ông Lê Minh Kiệt và bên thuê là Công ty TNHH Teijin Frontier Việt Nam</t>
  </si>
  <si>
    <t xml:space="preserve"> TEIJIN FRONTIER CO., LTD –Nhật Bản</t>
  </si>
  <si>
    <t>2-4, Nakanoshima 3-chome, Kita-ku, Osaka, Janpan</t>
  </si>
  <si>
    <t>DỰ ÁN CÔNG TY TNHH INL VINA</t>
  </si>
  <si>
    <t>Sản xuất, gia công các loại bàn, ghế bọc da. 112 tấn sản phẩm/năm.
Thực hiện quyền xuất khẩu, quyền nhập khẩu và quyền phân phối bán buôn (không gắn với thành lập cơ sở bán buôn) các mặt hàng không thuộc danh mục cấm xuất khẩu, cấm nhập khẩu, danh mục hàng hóa không được phân phối theo quy định của pháp luật Việt Nam và không thuộc trường hợp hạn chế theo cam kết quốc tế trong các điều ước quốc tế mà Việt Nam là thành viên.</t>
  </si>
  <si>
    <t>Nhơn Trạch III - gđ 2</t>
  </si>
  <si>
    <t>ILLA CO., LTD</t>
  </si>
  <si>
    <t>380-1, Maesonggosaek-ro, Maesong-myeon, Hwaseong-si, Gyeonggi-do, Korea.</t>
  </si>
  <si>
    <t>NHÀ MÁY CHI NHÁNH CÔNG TY TNHH PATH MASTERY</t>
  </si>
  <si>
    <t>CÔNG TY TNHH PATH MASTERY</t>
  </si>
  <si>
    <t xml:space="preserve">Sản xuất đầu gậy đánh golf, linh kiện đầu golf với quy mô 950 tấn sản phẩm/năm.
+ Sản xuất đồng hồ và linh kiện đồng hồ với quy mô 624 tấn sản phẩm/năm.
+ Sản xuất dao, kéo, dụng cụ cầm tay và linh kiện kim loại dùng cho máy móc, đồ gia dụng và xe đạp với quy mô 260 tấn sản phẩm/năm.
+ Sản xuất nhãn mác, bao bì từ giấy và bìa với quy mô 4,5 tấn sản phẩm/năm.
+ Dịch vụ bảo dưỡng và sửa chữa khuôn kẹp, máy móc, thiết bị. 
</t>
  </si>
  <si>
    <t>đến hết ngày 12 tháng 9 năm 2053</t>
  </si>
  <si>
    <t>Dệt may Nhơn Trạch</t>
  </si>
  <si>
    <t>Khu công nghiệp Nhơn Trạch VI, xã Long Thọ, huyện Nhơn Trạch, tỉnh Đồng Nai, Việt Nam.</t>
  </si>
  <si>
    <t>DỰ ÁN KHO LẠNH ĐỒNG NAI</t>
  </si>
  <si>
    <t>Cho thuê nhà kho
Dịch vụ lưu giữ hàng hóa..</t>
  </si>
  <si>
    <t>Nhơn Trạch VI</t>
  </si>
  <si>
    <t>KIM SEONGHEE</t>
  </si>
  <si>
    <t>No. 11, Gomdallae-ro 5 Gil, Sinwol dong, Yang Cheon gu, Seoul, Korea.</t>
  </si>
  <si>
    <t>DỰ ÁN OBA VIỆT NAM</t>
  </si>
  <si>
    <t>Lắp đặt máy móc thiết bị công nghiệp.
Sửa chữa, bảo dưỡng máy móc, thiết bị.
Thực hiện quyền xuất khẩu, quyền nhập khẩu và quyền phân phối bán buôn (không gắn với thành lập cơ sở bán buôn) các mặt hàng không thuộc danh mục cấm xuất khẩu, cấm nhập khẩu, danh mục hàng hóa không được phân phối theo quy định của pháp luật Việt Nam và không thuộc trường hợp hạn chế theo cam kết quốc tế trong các điều ước quốc tế mà Việt Nam là thành viên.</t>
  </si>
  <si>
    <t>Biên Hòa II</t>
  </si>
  <si>
    <t>CÔNG TY CỔ PHẦN OBA SHOKAI</t>
  </si>
  <si>
    <t>2-3 Aza Minami Shinki, Hanada Cho, Toyohashi Shi, Aichi Ken, Japan.</t>
  </si>
  <si>
    <t xml:space="preserve">NHÀ MÁY CÔNG TY TNHH PLASTIC WEISHENG </t>
  </si>
  <si>
    <t xml:space="preserve">Sản xuất các sản phẩm từ nhựa phục vụ cho ngành điện, điện tử, công nghiệp và dân dụng. 800 tấn sản phẩm/năm.
Thực hiện quyền xuất khẩu, quyền nhập khẩu và quyền phân phối bán buôn (không thành lập cơ sở bán buôn) các hàng hóa không thuộc danh mục bị cấm xuất khẩu, cấm nhập khẩu, cấm phân phối theo quy định của pháp luật Việt Nam và các điều ước quốc tế mà Việt Nam là thành viên. </t>
  </si>
  <si>
    <r>
      <t>Ông</t>
    </r>
    <r>
      <rPr>
        <sz val="13"/>
        <color indexed="8"/>
        <rFont val="Times New Roman"/>
        <family val="1"/>
      </rPr>
      <t xml:space="preserve"> CHEN, HAO-CHE</t>
    </r>
  </si>
  <si>
    <t xml:space="preserve">No. 38, Ln. 512, Zhongxiao Rd., Linkou Dist., New Taipei City, Taiwan, China. </t>
  </si>
  <si>
    <t>NHÀ MÁY SẢN XUẤT CÔNG TY TNHH LEADER ELECTRIC APPLIANCE</t>
  </si>
  <si>
    <t>Sản xuất, lắp ráp máy hút bụi. 2.000.000 sản phẩm/năm.
Sản xuất phụ kiện bằng nhựa dùng cho động cơ máy hút bụi. 300.000 bộ sản phẩm/năm.
Thực hiện quyền xuất khẩu, quyền nhập khẩu, quyền phân phối bán buôn (không thành lập cơ sở bán buôn) các mặt hàng hàng không thuộc danh mục hàng hóa cấm xuất khẩu, cấm nhập khẩu, danh mục hàng hóa không được phân phối theo quy định của pháp luật Việt Nam và không thuộc diện hạn chế theo cam kết quốc tế trong các điều ước quốc tế mà Việt Nam là thành viên.</t>
  </si>
  <si>
    <t>SINGAPORE LEADER ELECTRIC APPLIANCE PTE. LTD.</t>
  </si>
  <si>
    <t>152 Beach Road, #14-02 Gateway East, Singapore (189721).</t>
  </si>
  <si>
    <t>NHÀ MÁY CÔNG TY TNHH GENESIS AND FOCUS INDUSTRIAL.</t>
  </si>
  <si>
    <t>Sản xuất nhôm định hình (thân, khung bóng đèn, các chi tiết liên quan đến đèn). 900 tấn sản phẩm/năm
Sản xuất đèn Led. 5.000.000 sản phẩm/năm
Thực hiện quyền xuất khẩu, quyền nhập khẩu và quyền phân phối bán buôn (không gắn với thành lập cơ sở bán buôn) các mặt hàng không thuộc danh mục cấm xuất khẩu, cấm nhập khẩu, danh mục hàng hóa không được phân phối theo quy định của pháp luật Việt Nam và không thuộc diện hạn chế theo cam kết quốc tế trong các điều ước quốc tế mà Việt Nam là thành viên.</t>
  </si>
  <si>
    <t>Nhơn Trạch II</t>
  </si>
  <si>
    <t>WAYSPRIDE CHINA LIMITED; 
CHO MIN KYOUNG;
CÔNG TY TNHH CITY FOCUS LIGHTING</t>
  </si>
  <si>
    <t>Workshop 60, 3/F, Block A, East Sun Industrial Center No. 16 shing yip Street, Kowloon, Hong Kong, China</t>
  </si>
  <si>
    <t>Hồng Kong;
Hàn Quốc; 
Hàn Quốc</t>
  </si>
  <si>
    <t>2176793925</t>
  </si>
  <si>
    <t>CÔNG TY TNHH PHÚC TRẠCH</t>
  </si>
  <si>
    <t>Dệt May Nhơn Trạch</t>
  </si>
  <si>
    <t>6576734417</t>
  </si>
  <si>
    <t>CÔNG TY TRÁCH NHIỆM HỮU HẠN OLAM VIỆT NAM</t>
  </si>
  <si>
    <t>4317207843</t>
  </si>
  <si>
    <t>CÔNG TY TNHH CGH TECHNOLOGY (VIETNAM)</t>
  </si>
  <si>
    <t>Singapore.</t>
  </si>
  <si>
    <t>5426538527</t>
  </si>
  <si>
    <t>CÔNG TY TRÁCH NHIỆM HỮU HẠN CÔNG NGHỆ DAIMOSA (VIỆT NAM)</t>
  </si>
  <si>
    <t>4311330555</t>
  </si>
  <si>
    <t xml:space="preserve">CÔNG TY TNHH ZEDER VIỆT NAM </t>
  </si>
  <si>
    <t>4500000</t>
  </si>
  <si>
    <t>9806116666</t>
  </si>
  <si>
    <t>CÔNG TY TNHH UNIWIN VIỆT NAM</t>
  </si>
  <si>
    <t>Nhơn Trạch 6</t>
  </si>
  <si>
    <t>40,000,000</t>
  </si>
  <si>
    <t>4324318124</t>
  </si>
  <si>
    <t>CHI NHÁNH MỚI CÔNG TY TNHH SUHEUNG VIỆT NAM</t>
  </si>
  <si>
    <t>1015753765</t>
  </si>
  <si>
    <t>CÔNG TY TNHH DONGYANG VINA SPECIAL METAL</t>
  </si>
  <si>
    <t xml:space="preserve">15.317.725 </t>
  </si>
  <si>
    <t>1052431262</t>
  </si>
  <si>
    <t xml:space="preserve">CÔNG TY TNHH CHANG DAE VINA </t>
  </si>
  <si>
    <t>9874771265</t>
  </si>
  <si>
    <t xml:space="preserve">CÔNG TY TNHH ARMAJARO VIỆT NAM </t>
  </si>
  <si>
    <t>Anh</t>
  </si>
  <si>
    <t>Tam Phước</t>
  </si>
  <si>
    <t>NHÀ MÁY SẢN XUẤT CROWN ĐỒNG NAI TẠI AN PHƯỚC</t>
  </si>
  <si>
    <t>CÔNG TY TNHH BAO BÌ NƯỚC GIẢI KHÁT CROWN ĐỒNG NAI</t>
  </si>
  <si>
    <t>Sản xuất tấm nhôm các loại. 3.500 tấn sản phẩm/ năm
Cho thuê nhà xưởng với diện tích 3.602,63 m2</t>
  </si>
  <si>
    <t>An Phước</t>
  </si>
  <si>
    <t>Đường số 4, Khu công nghiệp Tam Phước, phường Tam Phước, thành phố Biên Hòa, tỉnh Đồng Nai, Việt Nam.</t>
  </si>
  <si>
    <t>DỰ ÁN FBA FACTORY</t>
  </si>
  <si>
    <t>CÔNG TY TRÁCH NHIỆM HỮU HẠN CS TECH VINA</t>
  </si>
  <si>
    <t>Sản xuất bo mạch đèn led và bo mạch chức năng. 20.000.0000 sản phẩm/năm.</t>
  </si>
  <si>
    <t>Lầu 8, tòa nhà Paxsky, 159C Đề Thám, phường Cô Giang, Quận 1, Thành phố Hồ Chí Minh, Việt Nam.</t>
  </si>
  <si>
    <t>5450764864</t>
  </si>
  <si>
    <t xml:space="preserve"> 06/04/2021</t>
  </si>
  <si>
    <t>CÔNG TY TNHH THÚ NHỒI BÔNG A PLUS VINA</t>
  </si>
  <si>
    <t>xã Bắc Sơn, huyện Trảng Bom</t>
  </si>
  <si>
    <t xml:space="preserve"> 1,760,085</t>
  </si>
  <si>
    <t>2162117021</t>
  </si>
  <si>
    <t xml:space="preserve">CÔNG TY TNHH BAO BÌ NƯỚC GIẢI KHÁT CROWN ĐỒNG NAI </t>
  </si>
  <si>
    <t>8722436514</t>
  </si>
  <si>
    <t>CÔNG TY TNHH KCC (VIỆT NAM NHƠN TRẠCH)</t>
  </si>
  <si>
    <t>8745915612</t>
  </si>
  <si>
    <t>NHÀ MÁY CÔNG TY TRÁCH NHIỆM HỮU HẠN OM DIGITAL SOLUTIONS VIỆT NAM</t>
  </si>
  <si>
    <t>5441562566</t>
  </si>
  <si>
    <t xml:space="preserve">CÔNG TY TNHH NYG (VIỆT NAM) </t>
  </si>
  <si>
    <t>6575890208</t>
  </si>
  <si>
    <t>NHÀ MÁY CÔNG TY YOUNG CHANG ECO VINA</t>
  </si>
  <si>
    <t xml:space="preserve">1031499872  </t>
  </si>
  <si>
    <t xml:space="preserve">CÔNG TY TNHH VACPRO VIETNAM </t>
  </si>
  <si>
    <t>01/01/2021 - 20/5/2021</t>
  </si>
  <si>
    <t>01/01/2020 - 20/5/2021</t>
  </si>
  <si>
    <t>NHÀ MÁY CÔNG TY TNHH LOGIFORM</t>
  </si>
  <si>
    <t>CÔNG TY TNHH LOGIFORM</t>
  </si>
  <si>
    <t>Sản xuất, lắp ráp kệ đẩy hàng, xe dẩy hàng. 1.000.000 sản phẩm/năm.</t>
  </si>
  <si>
    <t>Lô D-7K-CN, Khu công nghiệp Mỹ Phước 3, phường Thới Hòa, thị xã Bến Cát, tỉnh Bình Dương, Việt Nam.</t>
  </si>
  <si>
    <t>NHÀ MÁY THỦY TINH HONGFEI</t>
  </si>
  <si>
    <t xml:space="preserve">Sản xuất, gia công bóng đèn điện. 5.000.000 sản phẩm/năm.
Sản xuất, gia công các sản phẩm gia dụng từ kính và thủy tinh cường lực. 5.000.000 sản phẩm/năm.
</t>
  </si>
  <si>
    <t>GREAT TEAM INTERNATIONAL ENTERPRISE LIMITED</t>
  </si>
  <si>
    <t>Flat/Rm 2901 A, 29/F Tower 2, Metroplaza Kwai Fong, Hong Kong, China.</t>
  </si>
  <si>
    <t>Hồng Kong</t>
  </si>
  <si>
    <t>18.5/2021</t>
  </si>
  <si>
    <t>HỆ THỐNG SẢN XUẤT POLYOL KPX CHEMICAL VINA.</t>
  </si>
  <si>
    <t>CÔNG TY TNHH KPX CHEMICAL VINA</t>
  </si>
  <si>
    <t>Sản xuất các sản phẩm hóa chất Polyol (không bao gồm sản xuất hóa chất cơ bản). 9.990 tấn sản phẩm/năm</t>
  </si>
  <si>
    <t>Gò Dầu</t>
  </si>
  <si>
    <t xml:space="preserve">Tầng 1, Cao ốc Yoco, 41 Nguyễn Thị Minh Khai, phường Bến Nghé, Quận 1, Thành phố Hồ Chí Minh, Việt Nam. </t>
  </si>
  <si>
    <t>DỰ ÁN JIN SUNG PRESS</t>
  </si>
  <si>
    <t>Sản xuất yên đệm, miếng lót từ mút xốp, plastic phục vụ ngành may mặc, giày dép… 4.515.000 sản phẩm/năm, tương đương 400 tấn sản phẩm/năm</t>
  </si>
  <si>
    <t>BANG JIN SOOL</t>
  </si>
  <si>
    <t>412 2-401 hagyero, Jinyeong-eup, Kyung Nam, Korea.</t>
  </si>
  <si>
    <t>9894130630</t>
  </si>
  <si>
    <t>CÔNG TY TNHH ACTION COMPOSITES HIGHTECH INDUSTRIES</t>
  </si>
  <si>
    <t>Nhơn Trạch III - gd 2</t>
  </si>
  <si>
    <t>9910231743</t>
  </si>
  <si>
    <t>NHÀ MÁY CÔNG TY TNHH MR HOME</t>
  </si>
  <si>
    <t>1</t>
  </si>
  <si>
    <t>4361493251</t>
  </si>
  <si>
    <t>DỰ ÁN SẢN XUẤT CÀ PHÊ CỦA CÔNG TY TNHH NESTLÉ VIỆT NAM TẠI KHU CÔNG NGHIỆP LONG BÌNH (AMATA)</t>
  </si>
  <si>
    <t>Thụy Sỹ</t>
  </si>
  <si>
    <t xml:space="preserve"> 9822637259</t>
  </si>
  <si>
    <t>NHÀ MÁY CÔNG TY TNHH ĐIỆN TỬ STRONKIN VIỆT NAM</t>
  </si>
  <si>
    <t>Trung Quốc</t>
  </si>
  <si>
    <t>Nhơn Phú</t>
  </si>
  <si>
    <t>4305171866</t>
  </si>
  <si>
    <t xml:space="preserve">CÔNG TY TNHH SAMIL VINA </t>
  </si>
  <si>
    <t xml:space="preserve">4326709050 </t>
  </si>
  <si>
    <t xml:space="preserve">CÔNG TY TRÁCH NHIỆM HỮU HẠN XÂY DỰNG HO TEAM </t>
  </si>
  <si>
    <t>Seychelles</t>
  </si>
  <si>
    <t>2136787527</t>
  </si>
  <si>
    <t>NHÀ MÁY CÔNG TY TNHH FRIWO VIỆT NAM</t>
  </si>
  <si>
    <t>Đức</t>
  </si>
  <si>
    <t xml:space="preserve"> 7640015677</t>
  </si>
  <si>
    <t>CÔNG TY CỔ PHẦN SYF VIỆT NAM</t>
  </si>
  <si>
    <t>5413116298</t>
  </si>
  <si>
    <t>CÔNG TY TNHH INUS HOME VINA</t>
  </si>
  <si>
    <t>2161922759</t>
  </si>
  <si>
    <t>CÔNG TY TRÁCH NHIỆM HỮU HẠN HƯNG NGHIỆP FORMOSA</t>
  </si>
  <si>
    <t>Nhơn Trạch 3</t>
  </si>
  <si>
    <t>7606480655</t>
  </si>
  <si>
    <t xml:space="preserve">CÔNG TY TNHH LOTTE CHEMICAL VIỆT NAM </t>
  </si>
  <si>
    <t>4355036532</t>
  </si>
  <si>
    <t xml:space="preserve">CÔNG TY HỮU HẠN CƠ KHÍ ĐỘNG LỰC TOÀN CẦU </t>
  </si>
  <si>
    <t>3263341602</t>
  </si>
  <si>
    <t>CÔNG TY TNHH QUỐC TẾ EVER GROWTH (VIỆT NAM)</t>
  </si>
  <si>
    <t>Samoa</t>
  </si>
  <si>
    <t>3293392022</t>
  </si>
  <si>
    <t>DỰ ÁN NHÀ MÁY CÔNG TY TNHH TEXON MANUFACTURING VIỆT NAM</t>
  </si>
  <si>
    <t>3260807772</t>
  </si>
  <si>
    <t>CÔNG TY TNHH SANKO METAL VIỆT NAM</t>
  </si>
  <si>
    <t>Nhơn Trạch III - gdđ 2</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</si>
</sst>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 _F_-;\-* #,##0.00\ _F_-;_-* \-??\ _F_-;_-@_-"/>
    <numFmt numFmtId="173" formatCode="#,##0;[Red]#,##0"/>
    <numFmt numFmtId="174" formatCode="00000"/>
    <numFmt numFmtId="175" formatCode="_(* #,##0.00_);_(* \(#,##0.00\);_(* \-??_);_(@_)"/>
    <numFmt numFmtId="176" formatCode="_-* #,##0\ _€_-;\-* #,##0\ _€_-;_-* \-??\ _€_-;_-@_-"/>
    <numFmt numFmtId="177" formatCode="dd/mm/yyyy;@"/>
    <numFmt numFmtId="178" formatCode="_(* #,##0_);_(* \(#,##0\);_(* \-??_);_(@_)"/>
    <numFmt numFmtId="179" formatCode="#,##0.000"/>
    <numFmt numFmtId="180" formatCode="dd/mm/yy;@"/>
    <numFmt numFmtId="181" formatCode="#,##0.0"/>
    <numFmt numFmtId="182" formatCode="_(* #,##0_);_(* \(#,##0\);_(* &quot;-&quot;??_);_(@_)"/>
    <numFmt numFmtId="183" formatCode="0;[Red]0"/>
    <numFmt numFmtId="184" formatCode="_-* #,##0.00\ _€_-;\-* #,##0.00\ _€_-;_-* &quot;-&quot;??\ _€_-;_-@_-"/>
    <numFmt numFmtId="185" formatCode="_-* #,##0.00\ _F_B_-;\-* #,##0.00\ _F_B_-;_-* &quot;-&quot;??\ _F_B_-;_-@_-"/>
    <numFmt numFmtId="186" formatCode="dd\-mm\-yy"/>
    <numFmt numFmtId="187" formatCode="_-* #,##0\ _F_-;\-* #,##0\ _F_-;_-* &quot;-&quot;??\ _F_-;_-@_-"/>
    <numFmt numFmtId="188" formatCode="[$-1010000]d/m/yyyy;@"/>
    <numFmt numFmtId="189" formatCode="[$-1010000]d/m/yy;@"/>
    <numFmt numFmtId="190" formatCode="[$-409]dddd\,\ mmmm\ dd\,\ yyyy"/>
    <numFmt numFmtId="191" formatCode="_-* #,##0\ _€_-;\-* #,##0\ _€_-;_-* &quot;-&quot;??\ _€_-;_-@_-"/>
    <numFmt numFmtId="192" formatCode="[$-409]h:mm:ss\ AM/PM"/>
    <numFmt numFmtId="193" formatCode="d/mm/yyyy;@"/>
    <numFmt numFmtId="194" formatCode="_-* #,##0\ _₫_-;\-* #,##0\ _₫_-;_-* &quot;-&quot;??\ _₫_-;_-@_-"/>
  </numFmts>
  <fonts count="36">
    <font>
      <sz val="10"/>
      <name val="Arial"/>
      <family val="2"/>
    </font>
    <font>
      <sz val="12"/>
      <name val="VNI-Times"/>
      <family val="0"/>
    </font>
    <font>
      <sz val="9"/>
      <name val="Times New Roman"/>
      <family val="1"/>
    </font>
    <font>
      <b/>
      <sz val="9"/>
      <name val="Times New Roman"/>
      <family val="1"/>
    </font>
    <font>
      <sz val="10"/>
      <name val="Times New Roman"/>
      <family val="1"/>
    </font>
    <font>
      <sz val="8"/>
      <name val="Arial"/>
      <family val="2"/>
    </font>
    <font>
      <b/>
      <sz val="14"/>
      <name val="Times New Roman"/>
      <family val="1"/>
    </font>
    <font>
      <u val="single"/>
      <sz val="10"/>
      <color indexed="12"/>
      <name val="Arial"/>
      <family val="2"/>
    </font>
    <font>
      <u val="single"/>
      <sz val="10"/>
      <color indexed="36"/>
      <name val="Arial"/>
      <family val="2"/>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imes New Roman"/>
      <family val="1"/>
    </font>
    <font>
      <b/>
      <sz val="8"/>
      <name val="Times New Roman"/>
      <family val="1"/>
    </font>
    <font>
      <sz val="13"/>
      <color indexed="8"/>
      <name val="Times New Roman"/>
      <family val="1"/>
    </font>
    <font>
      <sz val="8"/>
      <color indexed="8"/>
      <name val="Times New Roman"/>
      <family val="1"/>
    </font>
    <font>
      <sz val="9"/>
      <color indexed="8"/>
      <name val="Times New Roman"/>
      <family val="1"/>
    </font>
    <font>
      <sz val="8"/>
      <color indexed="8"/>
      <name val="Arial"/>
      <family val="2"/>
    </font>
    <font>
      <sz val="8"/>
      <color theme="1"/>
      <name val="Times New Roman"/>
      <family val="1"/>
    </font>
    <font>
      <sz val="9"/>
      <color theme="1"/>
      <name val="Times New Roman"/>
      <family val="1"/>
    </font>
    <font>
      <sz val="8"/>
      <color theme="1"/>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8" tint="0.7999799847602844"/>
        <bgColor indexed="64"/>
      </patternFill>
    </fill>
    <fill>
      <patternFill patternType="solid">
        <fgColor theme="0"/>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175" fontId="0" fillId="0" borderId="0" applyFill="0" applyBorder="0" applyAlignment="0" applyProtection="0"/>
    <xf numFmtId="41" fontId="0" fillId="0" borderId="0" applyFill="0" applyBorder="0" applyAlignment="0" applyProtection="0"/>
    <xf numFmtId="185" fontId="0" fillId="0" borderId="0" applyFont="0" applyFill="0" applyBorder="0" applyAlignment="0" applyProtection="0"/>
    <xf numFmtId="184" fontId="1" fillId="0" borderId="0" applyFont="0" applyFill="0" applyBorder="0" applyAlignment="0" applyProtection="0"/>
    <xf numFmtId="185" fontId="1" fillId="0" borderId="0" applyFont="0" applyFill="0" applyBorder="0" applyAlignment="0" applyProtection="0"/>
    <xf numFmtId="184"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0" fillId="0" borderId="0" applyFont="0" applyFill="0" applyBorder="0" applyAlignment="0" applyProtection="0"/>
    <xf numFmtId="188" fontId="0" fillId="0" borderId="0" applyFont="0" applyFill="0" applyBorder="0" applyAlignment="0" applyProtection="0"/>
    <xf numFmtId="44" fontId="0" fillId="0" borderId="0" applyFill="0" applyBorder="0" applyAlignment="0" applyProtection="0"/>
    <xf numFmtId="42" fontId="0" fillId="0" borderId="0" applyFill="0" applyBorder="0" applyAlignment="0" applyProtection="0"/>
    <xf numFmtId="0" fontId="15" fillId="0" borderId="0" applyNumberFormat="0" applyFill="0" applyBorder="0" applyAlignment="0" applyProtection="0"/>
    <xf numFmtId="0" fontId="8"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7"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23" borderId="7" applyNumberFormat="0" applyFont="0" applyAlignment="0" applyProtection="0"/>
    <xf numFmtId="0" fontId="23" fillId="20" borderId="8" applyNumberFormat="0" applyAlignment="0" applyProtection="0"/>
    <xf numFmtId="9" fontId="0" fillId="0" borderId="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159">
    <xf numFmtId="0" fontId="0" fillId="0" borderId="0" xfId="0" applyAlignment="1">
      <alignment/>
    </xf>
    <xf numFmtId="0" fontId="2" fillId="0" borderId="0" xfId="0" applyFont="1" applyFill="1" applyAlignment="1">
      <alignment vertical="center"/>
    </xf>
    <xf numFmtId="0" fontId="2" fillId="0" borderId="0" xfId="0" applyFont="1" applyFill="1" applyAlignment="1">
      <alignment horizontal="left" vertical="center"/>
    </xf>
    <xf numFmtId="0" fontId="4" fillId="0" borderId="0" xfId="0" applyFont="1" applyFill="1" applyAlignment="1">
      <alignment vertical="center"/>
    </xf>
    <xf numFmtId="14" fontId="2" fillId="0" borderId="0" xfId="0" applyNumberFormat="1" applyFont="1" applyFill="1" applyAlignment="1">
      <alignment horizontal="center" vertical="center"/>
    </xf>
    <xf numFmtId="3" fontId="2" fillId="0" borderId="0" xfId="0" applyNumberFormat="1" applyFont="1" applyFill="1" applyAlignment="1">
      <alignment horizontal="center" vertical="center"/>
    </xf>
    <xf numFmtId="0" fontId="2" fillId="0" borderId="0" xfId="0" applyFont="1" applyFill="1" applyAlignment="1">
      <alignment horizontal="center" vertical="center"/>
    </xf>
    <xf numFmtId="186" fontId="2" fillId="0" borderId="0" xfId="0" applyNumberFormat="1" applyFont="1" applyFill="1" applyAlignment="1">
      <alignment horizontal="center" vertical="center"/>
    </xf>
    <xf numFmtId="1" fontId="2" fillId="0" borderId="0" xfId="0" applyNumberFormat="1" applyFont="1" applyFill="1" applyAlignment="1">
      <alignment horizontal="center" vertical="center"/>
    </xf>
    <xf numFmtId="3" fontId="27" fillId="0" borderId="10" xfId="0" applyNumberFormat="1" applyFont="1" applyFill="1" applyBorder="1" applyAlignment="1">
      <alignment horizontal="center" vertical="center" wrapText="1"/>
    </xf>
    <xf numFmtId="0" fontId="27" fillId="0" borderId="0" xfId="0" applyFont="1" applyFill="1" applyAlignment="1">
      <alignment vertical="center"/>
    </xf>
    <xf numFmtId="0" fontId="27" fillId="0" borderId="10" xfId="0" applyFont="1" applyFill="1" applyBorder="1" applyAlignment="1">
      <alignment horizontal="center" vertical="center" wrapText="1"/>
    </xf>
    <xf numFmtId="0" fontId="27" fillId="0" borderId="10" xfId="0" applyFont="1" applyFill="1" applyBorder="1" applyAlignment="1">
      <alignment horizontal="center" vertical="center"/>
    </xf>
    <xf numFmtId="14" fontId="27" fillId="0" borderId="10" xfId="0" applyNumberFormat="1" applyFont="1" applyFill="1" applyBorder="1" applyAlignment="1">
      <alignment horizontal="center" vertical="center" wrapText="1"/>
    </xf>
    <xf numFmtId="0" fontId="6" fillId="0" borderId="0" xfId="0" applyFont="1" applyFill="1" applyAlignment="1">
      <alignment horizontal="left" vertical="center"/>
    </xf>
    <xf numFmtId="1" fontId="6" fillId="0" borderId="0" xfId="0" applyNumberFormat="1" applyFont="1" applyFill="1" applyAlignment="1">
      <alignment horizontal="center" vertical="center"/>
    </xf>
    <xf numFmtId="186" fontId="6" fillId="0" borderId="0" xfId="0" applyNumberFormat="1" applyFont="1" applyFill="1" applyAlignment="1">
      <alignment horizontal="center" vertical="center"/>
    </xf>
    <xf numFmtId="0" fontId="3" fillId="0" borderId="0" xfId="0" applyFont="1" applyFill="1" applyAlignment="1">
      <alignment horizontal="left" vertical="center"/>
    </xf>
    <xf numFmtId="0" fontId="28" fillId="0" borderId="10" xfId="0" applyFont="1" applyFill="1" applyBorder="1" applyAlignment="1">
      <alignment horizontal="center" vertical="center"/>
    </xf>
    <xf numFmtId="3" fontId="28" fillId="0" borderId="10" xfId="0" applyNumberFormat="1" applyFont="1" applyFill="1" applyBorder="1" applyAlignment="1">
      <alignment horizontal="right" vertical="center" wrapText="1"/>
    </xf>
    <xf numFmtId="0" fontId="28" fillId="0" borderId="10" xfId="0" applyFont="1" applyFill="1" applyBorder="1" applyAlignment="1">
      <alignment vertical="center"/>
    </xf>
    <xf numFmtId="178" fontId="4" fillId="0" borderId="0" xfId="42" applyNumberFormat="1" applyFont="1" applyFill="1" applyAlignment="1">
      <alignment vertical="center"/>
    </xf>
    <xf numFmtId="1" fontId="27" fillId="0" borderId="10" xfId="0" applyNumberFormat="1" applyFont="1" applyFill="1" applyBorder="1" applyAlignment="1">
      <alignment horizontal="center" vertical="center" wrapText="1"/>
    </xf>
    <xf numFmtId="1" fontId="3" fillId="0" borderId="0" xfId="0" applyNumberFormat="1" applyFont="1" applyFill="1" applyAlignment="1">
      <alignment horizontal="center" vertical="center"/>
    </xf>
    <xf numFmtId="186" fontId="3" fillId="0" borderId="0" xfId="0" applyNumberFormat="1" applyFont="1" applyFill="1" applyAlignment="1">
      <alignment horizontal="center" vertical="center"/>
    </xf>
    <xf numFmtId="0" fontId="3" fillId="0" borderId="10" xfId="0" applyFont="1" applyFill="1" applyBorder="1" applyAlignment="1">
      <alignment horizontal="center" vertical="center"/>
    </xf>
    <xf numFmtId="186"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28" fillId="0" borderId="10" xfId="0" applyFont="1" applyFill="1" applyBorder="1" applyAlignment="1">
      <alignment horizontal="center" vertical="top"/>
    </xf>
    <xf numFmtId="0" fontId="28" fillId="0" borderId="10" xfId="0" applyFont="1" applyFill="1" applyBorder="1" applyAlignment="1">
      <alignment vertical="top"/>
    </xf>
    <xf numFmtId="0" fontId="27" fillId="0" borderId="10" xfId="0" applyFont="1" applyFill="1" applyBorder="1" applyAlignment="1">
      <alignment horizontal="center" vertical="top"/>
    </xf>
    <xf numFmtId="0" fontId="27" fillId="0" borderId="10" xfId="0" applyFont="1" applyFill="1" applyBorder="1" applyAlignment="1">
      <alignment horizontal="center" vertical="top" wrapText="1"/>
    </xf>
    <xf numFmtId="3" fontId="28" fillId="0" borderId="10" xfId="0" applyNumberFormat="1" applyFont="1" applyFill="1" applyBorder="1" applyAlignment="1">
      <alignment horizontal="right" vertical="top" wrapText="1"/>
    </xf>
    <xf numFmtId="0" fontId="4" fillId="0" borderId="0" xfId="0" applyFont="1" applyFill="1" applyAlignment="1">
      <alignment vertical="top"/>
    </xf>
    <xf numFmtId="3" fontId="3" fillId="0" borderId="10" xfId="0" applyNumberFormat="1" applyFont="1" applyFill="1" applyBorder="1" applyAlignment="1">
      <alignment horizontal="right" vertical="center"/>
    </xf>
    <xf numFmtId="0" fontId="27" fillId="0" borderId="10" xfId="0" applyFont="1" applyBorder="1" applyAlignment="1">
      <alignment horizontal="center" vertical="center" wrapText="1"/>
    </xf>
    <xf numFmtId="1" fontId="5" fillId="0" borderId="10" xfId="0" applyNumberFormat="1" applyFont="1" applyFill="1" applyBorder="1" applyAlignment="1">
      <alignment horizontal="center" vertical="center" wrapText="1"/>
    </xf>
    <xf numFmtId="14" fontId="5" fillId="0" borderId="10" xfId="0" applyNumberFormat="1" applyFont="1" applyFill="1" applyBorder="1" applyAlignment="1">
      <alignment horizontal="center" vertical="center" wrapText="1"/>
    </xf>
    <xf numFmtId="0" fontId="5" fillId="0" borderId="10" xfId="0" applyFont="1" applyFill="1" applyBorder="1" applyAlignment="1">
      <alignment vertical="center" wrapText="1"/>
    </xf>
    <xf numFmtId="4" fontId="5"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27" fillId="0" borderId="10" xfId="0" applyFont="1" applyBorder="1" applyAlignment="1">
      <alignment vertical="center" wrapText="1"/>
    </xf>
    <xf numFmtId="14" fontId="27" fillId="0" borderId="10" xfId="0" applyNumberFormat="1" applyFont="1" applyFill="1" applyBorder="1" applyAlignment="1">
      <alignment vertical="center" wrapText="1"/>
    </xf>
    <xf numFmtId="3" fontId="27" fillId="0" borderId="10" xfId="0" applyNumberFormat="1" applyFont="1" applyFill="1" applyBorder="1" applyAlignment="1">
      <alignment horizontal="right" vertical="center" wrapText="1"/>
    </xf>
    <xf numFmtId="3" fontId="27" fillId="0" borderId="10" xfId="0" applyNumberFormat="1" applyFont="1" applyFill="1" applyBorder="1" applyAlignment="1">
      <alignment horizontal="right" vertical="center"/>
    </xf>
    <xf numFmtId="14" fontId="27" fillId="0" borderId="10" xfId="0" applyNumberFormat="1" applyFont="1" applyBorder="1" applyAlignment="1">
      <alignment horizontal="center" vertical="center" wrapText="1"/>
    </xf>
    <xf numFmtId="0" fontId="3" fillId="0" borderId="10" xfId="0" applyFont="1" applyFill="1" applyBorder="1" applyAlignment="1">
      <alignment horizontal="left" vertical="center" wrapText="1"/>
    </xf>
    <xf numFmtId="0" fontId="4" fillId="0" borderId="10" xfId="0" applyFont="1" applyFill="1" applyBorder="1" applyAlignment="1">
      <alignment horizontal="center" vertical="center"/>
    </xf>
    <xf numFmtId="14" fontId="27" fillId="0" borderId="11" xfId="0" applyNumberFormat="1" applyFont="1" applyBorder="1" applyAlignment="1">
      <alignment vertical="center" wrapText="1"/>
    </xf>
    <xf numFmtId="0" fontId="27" fillId="0" borderId="11" xfId="0" applyFont="1" applyBorder="1" applyAlignment="1">
      <alignment vertical="center" wrapText="1"/>
    </xf>
    <xf numFmtId="14" fontId="5" fillId="0" borderId="12"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1" fontId="27" fillId="0" borderId="10" xfId="0" applyNumberFormat="1" applyFont="1" applyBorder="1" applyAlignment="1">
      <alignment vertical="center" wrapText="1"/>
    </xf>
    <xf numFmtId="3" fontId="27" fillId="0" borderId="13" xfId="0" applyNumberFormat="1" applyFont="1" applyBorder="1" applyAlignment="1">
      <alignment horizontal="right" vertical="center" wrapText="1"/>
    </xf>
    <xf numFmtId="4" fontId="27" fillId="0" borderId="13" xfId="0" applyNumberFormat="1" applyFont="1" applyBorder="1" applyAlignment="1">
      <alignment horizontal="right" vertical="center" wrapText="1"/>
    </xf>
    <xf numFmtId="0" fontId="3" fillId="0" borderId="0" xfId="0" applyFont="1" applyFill="1" applyAlignment="1">
      <alignment horizontal="center" vertical="center"/>
    </xf>
    <xf numFmtId="1" fontId="27" fillId="0" borderId="10" xfId="0" applyNumberFormat="1" applyFont="1" applyFill="1" applyBorder="1" applyAlignment="1">
      <alignment horizontal="left" vertical="center" wrapText="1"/>
    </xf>
    <xf numFmtId="1" fontId="27" fillId="0" borderId="10" xfId="0" applyNumberFormat="1" applyFont="1" applyBorder="1" applyAlignment="1">
      <alignment horizontal="left" vertical="center" wrapText="1"/>
    </xf>
    <xf numFmtId="3" fontId="27" fillId="0" borderId="10" xfId="0" applyNumberFormat="1" applyFont="1" applyBorder="1" applyAlignment="1">
      <alignment horizontal="center" vertical="center" wrapText="1"/>
    </xf>
    <xf numFmtId="49" fontId="33" fillId="0" borderId="11" xfId="0" applyNumberFormat="1" applyFont="1" applyBorder="1" applyAlignment="1">
      <alignment vertical="center" wrapText="1"/>
    </xf>
    <xf numFmtId="3" fontId="28" fillId="24" borderId="10" xfId="0" applyNumberFormat="1" applyFont="1" applyFill="1" applyBorder="1" applyAlignment="1">
      <alignment horizontal="center" vertical="center" wrapText="1"/>
    </xf>
    <xf numFmtId="0" fontId="28" fillId="24" borderId="10" xfId="0" applyFont="1" applyFill="1" applyBorder="1" applyAlignment="1">
      <alignment horizontal="center" vertical="center" wrapText="1"/>
    </xf>
    <xf numFmtId="0" fontId="28" fillId="24" borderId="10" xfId="0" applyFont="1" applyFill="1" applyBorder="1" applyAlignment="1">
      <alignment horizontal="center" vertical="center"/>
    </xf>
    <xf numFmtId="3" fontId="28" fillId="24" borderId="10" xfId="0" applyNumberFormat="1" applyFont="1" applyFill="1" applyBorder="1" applyAlignment="1">
      <alignment horizontal="right" vertical="center" wrapText="1"/>
    </xf>
    <xf numFmtId="0" fontId="3" fillId="24" borderId="10" xfId="0" applyFont="1" applyFill="1" applyBorder="1" applyAlignment="1">
      <alignment horizontal="center" vertical="center"/>
    </xf>
    <xf numFmtId="1" fontId="3" fillId="24" borderId="10" xfId="0" applyNumberFormat="1" applyFont="1" applyFill="1" applyBorder="1" applyAlignment="1">
      <alignment horizontal="center" vertical="center"/>
    </xf>
    <xf numFmtId="186" fontId="3" fillId="24" borderId="10" xfId="0" applyNumberFormat="1" applyFont="1" applyFill="1" applyBorder="1" applyAlignment="1">
      <alignment horizontal="center" vertical="center"/>
    </xf>
    <xf numFmtId="14" fontId="3" fillId="24" borderId="10" xfId="0" applyNumberFormat="1" applyFont="1" applyFill="1" applyBorder="1" applyAlignment="1">
      <alignment horizontal="center" vertical="center"/>
    </xf>
    <xf numFmtId="0" fontId="3" fillId="24" borderId="10" xfId="0" applyFont="1" applyFill="1" applyBorder="1" applyAlignment="1">
      <alignment horizontal="center" vertical="center" wrapText="1"/>
    </xf>
    <xf numFmtId="1" fontId="3" fillId="24" borderId="10" xfId="0" applyNumberFormat="1" applyFont="1" applyFill="1" applyBorder="1" applyAlignment="1">
      <alignment horizontal="left" vertical="center"/>
    </xf>
    <xf numFmtId="3" fontId="3" fillId="24" borderId="10" xfId="0" applyNumberFormat="1" applyFont="1" applyFill="1" applyBorder="1" applyAlignment="1">
      <alignment horizontal="right" vertical="center"/>
    </xf>
    <xf numFmtId="0" fontId="28" fillId="24" borderId="10" xfId="0" applyFont="1" applyFill="1" applyBorder="1" applyAlignment="1">
      <alignment horizontal="center" vertical="center" wrapText="1"/>
    </xf>
    <xf numFmtId="3" fontId="28" fillId="24" borderId="10" xfId="0" applyNumberFormat="1" applyFont="1" applyFill="1" applyBorder="1" applyAlignment="1">
      <alignment horizontal="center" vertical="center" wrapText="1"/>
    </xf>
    <xf numFmtId="4" fontId="5" fillId="0" borderId="12" xfId="0" applyNumberFormat="1" applyFont="1" applyFill="1" applyBorder="1" applyAlignment="1">
      <alignment horizontal="center" vertical="center" wrapText="1"/>
    </xf>
    <xf numFmtId="3" fontId="5" fillId="0" borderId="12" xfId="0" applyNumberFormat="1" applyFont="1" applyFill="1" applyBorder="1" applyAlignment="1">
      <alignment horizontal="center" vertical="center" wrapText="1"/>
    </xf>
    <xf numFmtId="1" fontId="5" fillId="0" borderId="12" xfId="0" applyNumberFormat="1" applyFont="1" applyFill="1" applyBorder="1" applyAlignment="1">
      <alignment horizontal="center" vertical="center" wrapText="1"/>
    </xf>
    <xf numFmtId="0" fontId="27" fillId="0" borderId="11" xfId="0" applyNumberFormat="1" applyFont="1" applyBorder="1" applyAlignment="1">
      <alignment horizontal="center" vertical="center" wrapText="1"/>
    </xf>
    <xf numFmtId="49" fontId="33" fillId="0" borderId="11" xfId="0" applyNumberFormat="1" applyFont="1" applyBorder="1" applyAlignment="1">
      <alignment horizontal="center" vertical="center"/>
    </xf>
    <xf numFmtId="14" fontId="33" fillId="0" borderId="11" xfId="0" applyNumberFormat="1" applyFont="1" applyBorder="1" applyAlignment="1">
      <alignment horizontal="center" vertical="center"/>
    </xf>
    <xf numFmtId="49" fontId="33" fillId="0" borderId="11" xfId="0" applyNumberFormat="1" applyFont="1" applyBorder="1" applyAlignment="1">
      <alignment horizontal="center" vertical="center" wrapText="1"/>
    </xf>
    <xf numFmtId="0" fontId="3" fillId="0" borderId="10" xfId="0" applyFont="1" applyFill="1" applyBorder="1" applyAlignment="1">
      <alignment horizontal="right" vertical="center" wrapText="1"/>
    </xf>
    <xf numFmtId="0" fontId="27" fillId="0" borderId="12" xfId="0" applyFont="1" applyFill="1" applyBorder="1" applyAlignment="1">
      <alignment horizontal="center" vertical="center" wrapText="1"/>
    </xf>
    <xf numFmtId="0" fontId="28" fillId="0" borderId="12" xfId="0" applyFont="1" applyFill="1" applyBorder="1" applyAlignment="1">
      <alignment horizontal="center" vertical="center" wrapText="1"/>
    </xf>
    <xf numFmtId="9" fontId="5" fillId="0" borderId="12" xfId="0" applyNumberFormat="1" applyFont="1" applyFill="1" applyBorder="1" applyAlignment="1">
      <alignment horizontal="center" vertical="center" wrapText="1"/>
    </xf>
    <xf numFmtId="194" fontId="5" fillId="0" borderId="12" xfId="42" applyNumberFormat="1" applyFont="1" applyFill="1" applyBorder="1" applyAlignment="1">
      <alignment horizontal="center" vertical="center" wrapText="1"/>
    </xf>
    <xf numFmtId="178" fontId="0" fillId="0" borderId="12" xfId="42" applyNumberFormat="1" applyFill="1" applyBorder="1" applyAlignment="1">
      <alignment horizontal="center" vertical="center" wrapText="1"/>
    </xf>
    <xf numFmtId="0" fontId="5" fillId="0" borderId="12" xfId="0" applyFont="1" applyFill="1" applyBorder="1" applyAlignment="1">
      <alignment horizontal="left" vertical="center" wrapText="1"/>
    </xf>
    <xf numFmtId="177" fontId="5" fillId="0" borderId="12" xfId="0" applyNumberFormat="1" applyFont="1" applyFill="1" applyBorder="1" applyAlignment="1">
      <alignment horizontal="center" vertical="center" wrapText="1"/>
    </xf>
    <xf numFmtId="0" fontId="5" fillId="0" borderId="12" xfId="0" applyFont="1" applyFill="1" applyBorder="1" applyAlignment="1" quotePrefix="1">
      <alignment horizontal="center" vertical="center" wrapText="1"/>
    </xf>
    <xf numFmtId="0" fontId="4" fillId="0" borderId="12" xfId="0" applyFont="1" applyFill="1" applyBorder="1" applyAlignment="1">
      <alignment horizontal="center" vertical="center" wrapText="1"/>
    </xf>
    <xf numFmtId="1" fontId="27" fillId="0" borderId="12" xfId="0" applyNumberFormat="1" applyFont="1" applyBorder="1" applyAlignment="1">
      <alignment horizontal="center" vertical="center" wrapText="1"/>
    </xf>
    <xf numFmtId="14" fontId="27" fillId="0" borderId="12" xfId="0" applyNumberFormat="1" applyFont="1" applyBorder="1" applyAlignment="1">
      <alignment horizontal="center" vertical="center" wrapText="1"/>
    </xf>
    <xf numFmtId="0" fontId="27" fillId="0" borderId="12" xfId="0" applyFont="1" applyBorder="1" applyAlignment="1">
      <alignment horizontal="center" vertical="center" wrapText="1"/>
    </xf>
    <xf numFmtId="0" fontId="2" fillId="0" borderId="0" xfId="0" applyFont="1" applyFill="1" applyBorder="1" applyAlignment="1">
      <alignment vertical="center"/>
    </xf>
    <xf numFmtId="0" fontId="2" fillId="25" borderId="10" xfId="0" applyFont="1" applyFill="1" applyBorder="1" applyAlignment="1">
      <alignment horizontal="center" vertical="center"/>
    </xf>
    <xf numFmtId="49" fontId="34" fillId="0" borderId="10" xfId="0" applyNumberFormat="1" applyFont="1" applyBorder="1" applyAlignment="1">
      <alignment horizontal="center" vertical="center"/>
    </xf>
    <xf numFmtId="14" fontId="34" fillId="0" borderId="10" xfId="0" applyNumberFormat="1" applyFont="1" applyBorder="1" applyAlignment="1">
      <alignment horizontal="center" vertical="center"/>
    </xf>
    <xf numFmtId="14" fontId="2" fillId="0" borderId="10" xfId="0" applyNumberFormat="1" applyFont="1" applyBorder="1" applyAlignment="1">
      <alignment horizontal="center" vertical="center" wrapText="1"/>
    </xf>
    <xf numFmtId="49" fontId="34" fillId="0" borderId="10"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3" fontId="2" fillId="0" borderId="10" xfId="0" applyNumberFormat="1" applyFont="1" applyBorder="1" applyAlignment="1">
      <alignment horizontal="center" vertical="center" wrapText="1"/>
    </xf>
    <xf numFmtId="0" fontId="27" fillId="0" borderId="11" xfId="0" applyFont="1" applyBorder="1" applyAlignment="1">
      <alignment horizontal="center" vertical="center" wrapText="1"/>
    </xf>
    <xf numFmtId="177" fontId="27" fillId="0" borderId="11" xfId="0" applyNumberFormat="1" applyFont="1" applyBorder="1" applyAlignment="1">
      <alignment horizontal="center" vertical="center" wrapText="1"/>
    </xf>
    <xf numFmtId="49" fontId="33" fillId="0" borderId="12" xfId="0" applyNumberFormat="1" applyFont="1" applyBorder="1" applyAlignment="1">
      <alignment horizontal="center" vertical="center" wrapText="1"/>
    </xf>
    <xf numFmtId="49" fontId="33" fillId="0" borderId="12" xfId="0" applyNumberFormat="1" applyFont="1" applyBorder="1" applyAlignment="1">
      <alignment horizontal="center" vertical="center"/>
    </xf>
    <xf numFmtId="14" fontId="33" fillId="0" borderId="12" xfId="0" applyNumberFormat="1" applyFont="1" applyBorder="1" applyAlignment="1">
      <alignment horizontal="center" vertical="center"/>
    </xf>
    <xf numFmtId="177" fontId="27" fillId="0" borderId="12" xfId="0" applyNumberFormat="1" applyFont="1" applyBorder="1" applyAlignment="1">
      <alignment horizontal="center" vertical="center" wrapText="1"/>
    </xf>
    <xf numFmtId="0" fontId="27" fillId="0" borderId="12" xfId="0" applyNumberFormat="1" applyFont="1" applyBorder="1" applyAlignment="1">
      <alignment horizontal="center" vertical="center" wrapText="1"/>
    </xf>
    <xf numFmtId="1" fontId="27" fillId="0" borderId="12" xfId="0" applyNumberFormat="1" applyFont="1" applyFill="1" applyBorder="1" applyAlignment="1">
      <alignment horizontal="center" vertical="center" wrapText="1"/>
    </xf>
    <xf numFmtId="14" fontId="27" fillId="0" borderId="12" xfId="0" applyNumberFormat="1" applyFont="1" applyFill="1" applyBorder="1" applyAlignment="1">
      <alignment horizontal="center" vertical="center" wrapText="1"/>
    </xf>
    <xf numFmtId="3" fontId="27" fillId="0" borderId="12" xfId="0" applyNumberFormat="1" applyFont="1" applyBorder="1" applyAlignment="1">
      <alignment horizontal="center" vertical="center" wrapText="1"/>
    </xf>
    <xf numFmtId="0" fontId="5" fillId="0" borderId="12" xfId="0" applyFont="1" applyFill="1" applyBorder="1" applyAlignment="1" quotePrefix="1">
      <alignment horizontal="left" vertical="center" wrapText="1"/>
    </xf>
    <xf numFmtId="4" fontId="35" fillId="0" borderId="12" xfId="0" applyNumberFormat="1" applyFont="1" applyFill="1" applyBorder="1" applyAlignment="1">
      <alignment horizontal="center" vertical="center" wrapText="1"/>
    </xf>
    <xf numFmtId="3" fontId="35" fillId="0" borderId="12" xfId="0" applyNumberFormat="1" applyFont="1" applyFill="1" applyBorder="1" applyAlignment="1">
      <alignment horizontal="center" vertical="center" wrapText="1"/>
    </xf>
    <xf numFmtId="0" fontId="35" fillId="0" borderId="12" xfId="0" applyFont="1" applyFill="1" applyBorder="1" applyAlignment="1">
      <alignment horizontal="center" vertical="center" wrapText="1"/>
    </xf>
    <xf numFmtId="0" fontId="35" fillId="0" borderId="10" xfId="0" applyFont="1" applyFill="1" applyBorder="1" applyAlignment="1">
      <alignment horizontal="center" vertical="center" wrapText="1"/>
    </xf>
    <xf numFmtId="1" fontId="33" fillId="0" borderId="12" xfId="0" applyNumberFormat="1" applyFont="1" applyFill="1" applyBorder="1" applyAlignment="1">
      <alignment horizontal="center" vertical="center" wrapText="1"/>
    </xf>
    <xf numFmtId="14" fontId="33" fillId="0" borderId="12" xfId="0" applyNumberFormat="1" applyFont="1" applyFill="1" applyBorder="1" applyAlignment="1">
      <alignment horizontal="center" vertical="center" wrapText="1"/>
    </xf>
    <xf numFmtId="0" fontId="33" fillId="0" borderId="12" xfId="0" applyFont="1" applyFill="1" applyBorder="1" applyAlignment="1">
      <alignment horizontal="center" vertical="center" wrapText="1"/>
    </xf>
    <xf numFmtId="1" fontId="27" fillId="0" borderId="11" xfId="0" applyNumberFormat="1" applyFont="1" applyFill="1" applyBorder="1" applyAlignment="1">
      <alignment vertical="center" wrapText="1"/>
    </xf>
    <xf numFmtId="14" fontId="27" fillId="0" borderId="11" xfId="0" applyNumberFormat="1" applyFont="1" applyFill="1" applyBorder="1" applyAlignment="1">
      <alignment vertical="center" wrapText="1"/>
    </xf>
    <xf numFmtId="0" fontId="27" fillId="0" borderId="11" xfId="0" applyFont="1" applyFill="1" applyBorder="1" applyAlignment="1">
      <alignment vertical="center" wrapText="1"/>
    </xf>
    <xf numFmtId="4" fontId="27" fillId="0" borderId="12" xfId="0" applyNumberFormat="1" applyFont="1" applyBorder="1" applyAlignment="1">
      <alignment horizontal="center" vertical="center" wrapText="1"/>
    </xf>
    <xf numFmtId="49" fontId="33" fillId="0" borderId="12" xfId="0" applyNumberFormat="1" applyFont="1" applyFill="1" applyBorder="1" applyAlignment="1">
      <alignment horizontal="center" vertical="center"/>
    </xf>
    <xf numFmtId="14" fontId="33" fillId="0" borderId="12" xfId="0" applyNumberFormat="1" applyFont="1" applyFill="1" applyBorder="1" applyAlignment="1">
      <alignment horizontal="center" vertical="center"/>
    </xf>
    <xf numFmtId="177" fontId="27" fillId="0" borderId="12" xfId="0" applyNumberFormat="1" applyFont="1" applyFill="1" applyBorder="1" applyAlignment="1">
      <alignment horizontal="center" vertical="center" wrapText="1"/>
    </xf>
    <xf numFmtId="49" fontId="33" fillId="0" borderId="12" xfId="0" applyNumberFormat="1" applyFont="1" applyFill="1" applyBorder="1" applyAlignment="1">
      <alignment horizontal="center" vertical="center" wrapText="1"/>
    </xf>
    <xf numFmtId="0" fontId="27" fillId="0" borderId="12" xfId="0" applyNumberFormat="1" applyFont="1" applyFill="1" applyBorder="1" applyAlignment="1">
      <alignment horizontal="center" vertical="center" wrapText="1"/>
    </xf>
    <xf numFmtId="3" fontId="27" fillId="0" borderId="12" xfId="0" applyNumberFormat="1" applyFont="1" applyFill="1" applyBorder="1" applyAlignment="1">
      <alignment horizontal="center" vertical="center" wrapText="1"/>
    </xf>
    <xf numFmtId="4" fontId="27" fillId="0" borderId="12" xfId="0" applyNumberFormat="1" applyFont="1" applyFill="1" applyBorder="1" applyAlignment="1">
      <alignment horizontal="center" vertical="center" wrapText="1"/>
    </xf>
    <xf numFmtId="4" fontId="33" fillId="0" borderId="12" xfId="0" applyNumberFormat="1" applyFont="1" applyBorder="1" applyAlignment="1">
      <alignment horizontal="center" vertical="center" wrapText="1"/>
    </xf>
    <xf numFmtId="0" fontId="2"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2" fillId="0" borderId="10" xfId="0" applyFont="1" applyFill="1" applyBorder="1" applyAlignment="1">
      <alignment vertical="center"/>
    </xf>
    <xf numFmtId="0" fontId="5" fillId="0" borderId="14" xfId="0" applyFont="1" applyFill="1" applyBorder="1" applyAlignment="1">
      <alignment horizontal="center" vertical="center" wrapText="1"/>
    </xf>
    <xf numFmtId="4" fontId="5" fillId="0" borderId="14" xfId="0" applyNumberFormat="1" applyFont="1" applyFill="1" applyBorder="1" applyAlignment="1">
      <alignment horizontal="center" vertical="center" wrapText="1"/>
    </xf>
    <xf numFmtId="4" fontId="33" fillId="0" borderId="12" xfId="0" applyNumberFormat="1" applyFont="1" applyFill="1" applyBorder="1" applyAlignment="1">
      <alignment horizontal="center" vertical="center" wrapText="1"/>
    </xf>
    <xf numFmtId="3" fontId="28" fillId="24" borderId="10" xfId="0" applyNumberFormat="1" applyFont="1" applyFill="1" applyBorder="1" applyAlignment="1">
      <alignment horizontal="center" vertical="center" wrapText="1"/>
    </xf>
    <xf numFmtId="0" fontId="28" fillId="24" borderId="10" xfId="0" applyFont="1" applyFill="1" applyBorder="1" applyAlignment="1">
      <alignment horizontal="center" vertical="center" wrapText="1"/>
    </xf>
    <xf numFmtId="0" fontId="28" fillId="24" borderId="10" xfId="0" applyFont="1" applyFill="1" applyBorder="1" applyAlignment="1">
      <alignment horizontal="center"/>
    </xf>
    <xf numFmtId="14" fontId="28" fillId="24" borderId="10" xfId="0" applyNumberFormat="1" applyFont="1" applyFill="1" applyBorder="1" applyAlignment="1">
      <alignment horizontal="center" vertical="center" wrapText="1"/>
    </xf>
    <xf numFmtId="0" fontId="28" fillId="24" borderId="11" xfId="0" applyFont="1" applyFill="1" applyBorder="1" applyAlignment="1">
      <alignment horizontal="center" vertical="center" wrapText="1"/>
    </xf>
    <xf numFmtId="0" fontId="28" fillId="24" borderId="12" xfId="0" applyFont="1" applyFill="1" applyBorder="1" applyAlignment="1">
      <alignment horizontal="center" vertical="center" wrapText="1"/>
    </xf>
    <xf numFmtId="0" fontId="3" fillId="0" borderId="0" xfId="0" applyFont="1" applyFill="1" applyAlignment="1">
      <alignment horizontal="center" vertical="center"/>
    </xf>
    <xf numFmtId="0" fontId="2" fillId="0" borderId="0" xfId="0" applyFont="1" applyFill="1" applyAlignment="1">
      <alignment horizontal="center" vertical="center"/>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24" borderId="0" xfId="0" applyFont="1" applyFill="1" applyBorder="1" applyAlignment="1">
      <alignment horizontal="center" vertical="center"/>
    </xf>
    <xf numFmtId="0" fontId="28" fillId="24" borderId="1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24" borderId="0" xfId="0" applyFont="1" applyFill="1" applyBorder="1" applyAlignment="1">
      <alignment horizontal="center" vertical="center"/>
    </xf>
    <xf numFmtId="49" fontId="5" fillId="0" borderId="12" xfId="0" applyNumberFormat="1" applyFont="1" applyFill="1" applyBorder="1" applyAlignment="1">
      <alignment horizontal="center" vertical="center" wrapText="1"/>
    </xf>
    <xf numFmtId="49" fontId="5" fillId="0" borderId="11" xfId="0" applyNumberFormat="1" applyFont="1" applyFill="1" applyBorder="1" applyAlignment="1">
      <alignment vertical="center" wrapText="1"/>
    </xf>
    <xf numFmtId="49" fontId="5" fillId="0" borderId="10" xfId="0" applyNumberFormat="1" applyFont="1" applyFill="1" applyBorder="1" applyAlignment="1">
      <alignment horizontal="center" vertical="center" wrapText="1"/>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4" xfId="46"/>
    <cellStyle name="Comma 3" xfId="47"/>
    <cellStyle name="Comma 4" xfId="48"/>
    <cellStyle name="Comma 6" xfId="49"/>
    <cellStyle name="Comma 7" xfId="50"/>
    <cellStyle name="Comma 8" xfId="51"/>
    <cellStyle name="Comma 9"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Input" xfId="63"/>
    <cellStyle name="Linked Cell" xfId="64"/>
    <cellStyle name="Neutral" xfId="65"/>
    <cellStyle name="Normal 2" xfId="66"/>
    <cellStyle name="Normal 3" xfId="67"/>
    <cellStyle name="Normal 3 2" xfId="68"/>
    <cellStyle name="Normal 4" xfId="69"/>
    <cellStyle name="Normal 5" xfId="70"/>
    <cellStyle name="Note" xfId="71"/>
    <cellStyle name="Output" xfId="72"/>
    <cellStyle name="Percent" xfId="73"/>
    <cellStyle name="Title" xfId="74"/>
    <cellStyle name="Total" xfId="75"/>
    <cellStyle name="Warning Text" xfId="76"/>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FEFEF"/>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19050</xdr:rowOff>
    </xdr:from>
    <xdr:to>
      <xdr:col>2</xdr:col>
      <xdr:colOff>447675</xdr:colOff>
      <xdr:row>2</xdr:row>
      <xdr:rowOff>19050</xdr:rowOff>
    </xdr:to>
    <xdr:sp>
      <xdr:nvSpPr>
        <xdr:cNvPr id="1" name="Line 1"/>
        <xdr:cNvSpPr>
          <a:spLocks/>
        </xdr:cNvSpPr>
      </xdr:nvSpPr>
      <xdr:spPr>
        <a:xfrm>
          <a:off x="38100" y="342900"/>
          <a:ext cx="1752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19050</xdr:rowOff>
    </xdr:from>
    <xdr:to>
      <xdr:col>2</xdr:col>
      <xdr:colOff>447675</xdr:colOff>
      <xdr:row>2</xdr:row>
      <xdr:rowOff>19050</xdr:rowOff>
    </xdr:to>
    <xdr:sp>
      <xdr:nvSpPr>
        <xdr:cNvPr id="1" name="Line 1"/>
        <xdr:cNvSpPr>
          <a:spLocks/>
        </xdr:cNvSpPr>
      </xdr:nvSpPr>
      <xdr:spPr>
        <a:xfrm>
          <a:off x="38100" y="323850"/>
          <a:ext cx="2038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35"/>
  <sheetViews>
    <sheetView zoomScalePageLayoutView="0" workbookViewId="0" topLeftCell="A1">
      <selection activeCell="R29" sqref="R29:AH31"/>
    </sheetView>
  </sheetViews>
  <sheetFormatPr defaultColWidth="9.140625" defaultRowHeight="12.75"/>
  <cols>
    <col min="1" max="1" width="4.00390625" style="1" bestFit="1" customWidth="1"/>
    <col min="2" max="2" width="16.140625" style="8" customWidth="1"/>
    <col min="3" max="3" width="9.7109375" style="7" bestFit="1" customWidth="1"/>
    <col min="4" max="4" width="26.00390625" style="1" customWidth="1"/>
    <col min="5" max="5" width="6.7109375" style="4" customWidth="1"/>
    <col min="6" max="6" width="14.7109375" style="4" customWidth="1"/>
    <col min="7" max="7" width="10.57421875" style="4" customWidth="1"/>
    <col min="8" max="8" width="14.28125" style="4" bestFit="1" customWidth="1"/>
    <col min="9" max="9" width="8.7109375" style="5" bestFit="1" customWidth="1"/>
    <col min="10" max="11" width="11.7109375" style="6" bestFit="1" customWidth="1"/>
    <col min="12" max="12" width="46.57421875" style="2" customWidth="1"/>
    <col min="13" max="16" width="26.421875" style="2" customWidth="1"/>
    <col min="17" max="17" width="9.140625" style="2" customWidth="1"/>
    <col min="18" max="16384" width="9.140625" style="1" customWidth="1"/>
  </cols>
  <sheetData>
    <row r="1" spans="1:17" ht="12.75">
      <c r="A1" s="147" t="s">
        <v>4</v>
      </c>
      <c r="B1" s="147"/>
      <c r="C1" s="147"/>
      <c r="H1" s="5"/>
      <c r="I1" s="6"/>
      <c r="K1" s="2"/>
      <c r="N1" s="21"/>
      <c r="O1" s="21"/>
      <c r="P1" s="1"/>
      <c r="Q1" s="1"/>
    </row>
    <row r="2" spans="1:17" ht="12.75">
      <c r="A2" s="148" t="s">
        <v>5</v>
      </c>
      <c r="B2" s="148"/>
      <c r="C2" s="148"/>
      <c r="H2" s="5"/>
      <c r="I2" s="6"/>
      <c r="K2" s="2"/>
      <c r="N2" s="21"/>
      <c r="O2" s="21"/>
      <c r="P2" s="1"/>
      <c r="Q2" s="1"/>
    </row>
    <row r="3" spans="1:17" ht="33" customHeight="1">
      <c r="A3" s="149" t="s">
        <v>22</v>
      </c>
      <c r="B3" s="150"/>
      <c r="C3" s="150"/>
      <c r="D3" s="150"/>
      <c r="E3" s="150"/>
      <c r="F3" s="150"/>
      <c r="G3" s="150"/>
      <c r="H3" s="150"/>
      <c r="I3" s="150"/>
      <c r="J3" s="150"/>
      <c r="K3" s="150"/>
      <c r="L3" s="150"/>
      <c r="M3" s="150"/>
      <c r="N3" s="150"/>
      <c r="O3" s="150"/>
      <c r="P3" s="150"/>
      <c r="Q3" s="150"/>
    </row>
    <row r="4" spans="1:17" ht="15.75">
      <c r="A4" s="151" t="s">
        <v>238</v>
      </c>
      <c r="B4" s="151"/>
      <c r="C4" s="151"/>
      <c r="D4" s="151"/>
      <c r="E4" s="151"/>
      <c r="F4" s="151"/>
      <c r="G4" s="151"/>
      <c r="H4" s="151"/>
      <c r="I4" s="151"/>
      <c r="J4" s="151"/>
      <c r="K4" s="151"/>
      <c r="L4" s="151"/>
      <c r="M4" s="151"/>
      <c r="N4" s="151"/>
      <c r="O4" s="151"/>
      <c r="P4" s="151"/>
      <c r="Q4" s="151"/>
    </row>
    <row r="5" spans="1:17" ht="12" customHeight="1">
      <c r="A5" s="14"/>
      <c r="B5" s="15"/>
      <c r="C5" s="16"/>
      <c r="D5" s="2"/>
      <c r="J5" s="5"/>
      <c r="L5" s="17"/>
      <c r="M5" s="17"/>
      <c r="N5" s="17"/>
      <c r="O5" s="17"/>
      <c r="P5" s="17"/>
      <c r="Q5" s="17"/>
    </row>
    <row r="6" spans="1:17" ht="12">
      <c r="A6" s="142" t="s">
        <v>12</v>
      </c>
      <c r="B6" s="142" t="s">
        <v>36</v>
      </c>
      <c r="C6" s="144" t="s">
        <v>13</v>
      </c>
      <c r="D6" s="142" t="s">
        <v>6</v>
      </c>
      <c r="E6" s="142" t="s">
        <v>19</v>
      </c>
      <c r="F6" s="145" t="s">
        <v>35</v>
      </c>
      <c r="G6" s="141" t="s">
        <v>15</v>
      </c>
      <c r="H6" s="141" t="s">
        <v>16</v>
      </c>
      <c r="I6" s="142" t="s">
        <v>7</v>
      </c>
      <c r="J6" s="142"/>
      <c r="K6" s="142"/>
      <c r="L6" s="142" t="s">
        <v>20</v>
      </c>
      <c r="M6" s="142" t="s">
        <v>3</v>
      </c>
      <c r="N6" s="142" t="s">
        <v>21</v>
      </c>
      <c r="O6" s="142" t="s">
        <v>1</v>
      </c>
      <c r="P6" s="142"/>
      <c r="Q6" s="142"/>
    </row>
    <row r="7" spans="1:17" ht="27" customHeight="1">
      <c r="A7" s="143"/>
      <c r="B7" s="142"/>
      <c r="C7" s="144"/>
      <c r="D7" s="142"/>
      <c r="E7" s="142"/>
      <c r="F7" s="146"/>
      <c r="G7" s="141"/>
      <c r="H7" s="141"/>
      <c r="I7" s="63" t="s">
        <v>17</v>
      </c>
      <c r="J7" s="64" t="s">
        <v>18</v>
      </c>
      <c r="K7" s="65" t="s">
        <v>8</v>
      </c>
      <c r="L7" s="142"/>
      <c r="M7" s="142"/>
      <c r="N7" s="142"/>
      <c r="O7" s="75" t="s">
        <v>2</v>
      </c>
      <c r="P7" s="74" t="s">
        <v>0</v>
      </c>
      <c r="Q7" s="65" t="s">
        <v>11</v>
      </c>
    </row>
    <row r="8" spans="1:17" ht="12">
      <c r="A8" s="65">
        <f>A9+A13</f>
        <v>24</v>
      </c>
      <c r="B8" s="152" t="s">
        <v>9</v>
      </c>
      <c r="C8" s="152"/>
      <c r="D8" s="64"/>
      <c r="E8" s="64"/>
      <c r="F8" s="64"/>
      <c r="G8" s="63"/>
      <c r="H8" s="66">
        <f>H9+H13</f>
        <v>263176828</v>
      </c>
      <c r="I8" s="63"/>
      <c r="J8" s="64"/>
      <c r="K8" s="65"/>
      <c r="L8" s="64"/>
      <c r="M8" s="64"/>
      <c r="N8" s="64"/>
      <c r="O8" s="75"/>
      <c r="P8" s="74"/>
      <c r="Q8" s="65"/>
    </row>
    <row r="9" spans="1:17" ht="12">
      <c r="A9" s="18">
        <f>COUNT(A10:A12)</f>
        <v>2</v>
      </c>
      <c r="B9" s="20" t="s">
        <v>33</v>
      </c>
      <c r="C9" s="13"/>
      <c r="D9" s="11"/>
      <c r="E9" s="11"/>
      <c r="F9" s="11"/>
      <c r="G9" s="9"/>
      <c r="H9" s="19">
        <f>SUM(H10:H12)</f>
        <v>12751724</v>
      </c>
      <c r="I9" s="9"/>
      <c r="J9" s="11"/>
      <c r="K9" s="12"/>
      <c r="L9" s="11"/>
      <c r="M9" s="11"/>
      <c r="N9" s="11"/>
      <c r="O9" s="9"/>
      <c r="P9" s="11"/>
      <c r="Q9" s="12"/>
    </row>
    <row r="10" spans="1:17" s="3" customFormat="1" ht="112.5">
      <c r="A10" s="84">
        <v>1</v>
      </c>
      <c r="B10" s="78" t="s">
        <v>41</v>
      </c>
      <c r="C10" s="53" t="s">
        <v>41</v>
      </c>
      <c r="D10" s="85" t="s">
        <v>42</v>
      </c>
      <c r="E10" s="86">
        <v>1</v>
      </c>
      <c r="F10" s="54"/>
      <c r="G10" s="76">
        <v>24913</v>
      </c>
      <c r="H10" s="87">
        <v>4051724</v>
      </c>
      <c r="I10" s="88">
        <v>0</v>
      </c>
      <c r="J10" s="87">
        <v>4051724</v>
      </c>
      <c r="K10" s="87">
        <v>4051724</v>
      </c>
      <c r="L10" s="89" t="s">
        <v>43</v>
      </c>
      <c r="M10" s="54">
        <v>50</v>
      </c>
      <c r="N10" s="90" t="s">
        <v>44</v>
      </c>
      <c r="O10" s="91" t="s">
        <v>45</v>
      </c>
      <c r="P10" s="91" t="s">
        <v>46</v>
      </c>
      <c r="Q10" s="92" t="s">
        <v>40</v>
      </c>
    </row>
    <row r="11" spans="1:17" s="3" customFormat="1" ht="180">
      <c r="A11" s="84">
        <v>2</v>
      </c>
      <c r="B11" s="78" t="s">
        <v>140</v>
      </c>
      <c r="C11" s="53" t="s">
        <v>141</v>
      </c>
      <c r="D11" s="85" t="s">
        <v>142</v>
      </c>
      <c r="E11" s="86">
        <v>1</v>
      </c>
      <c r="F11" s="54"/>
      <c r="G11" s="76"/>
      <c r="H11" s="87">
        <v>8700000</v>
      </c>
      <c r="I11" s="88">
        <v>0</v>
      </c>
      <c r="J11" s="87">
        <v>4700000</v>
      </c>
      <c r="K11" s="87">
        <v>4700000</v>
      </c>
      <c r="L11" s="115" t="s">
        <v>143</v>
      </c>
      <c r="M11" s="54" t="s">
        <v>144</v>
      </c>
      <c r="N11" s="90" t="s">
        <v>145</v>
      </c>
      <c r="O11" s="91" t="s">
        <v>146</v>
      </c>
      <c r="P11" s="91" t="s">
        <v>147</v>
      </c>
      <c r="Q11" s="92" t="s">
        <v>52</v>
      </c>
    </row>
    <row r="12" spans="1:13" s="3" customFormat="1" ht="12.75">
      <c r="A12" s="11"/>
      <c r="B12" s="37"/>
      <c r="C12" s="38"/>
      <c r="D12" s="11"/>
      <c r="E12" s="39"/>
      <c r="F12" s="39"/>
      <c r="G12" s="40"/>
      <c r="H12" s="41"/>
      <c r="I12" s="37"/>
      <c r="J12" s="41"/>
      <c r="K12" s="41"/>
      <c r="L12" s="42"/>
      <c r="M12" s="43"/>
    </row>
    <row r="13" spans="1:13" s="34" customFormat="1" ht="12.75">
      <c r="A13" s="29">
        <f>COUNT(A14:A37)</f>
        <v>22</v>
      </c>
      <c r="B13" s="30" t="s">
        <v>10</v>
      </c>
      <c r="C13" s="31"/>
      <c r="D13" s="32"/>
      <c r="E13" s="31"/>
      <c r="F13" s="31"/>
      <c r="G13" s="31"/>
      <c r="H13" s="33">
        <f>SUM(H14:H33)</f>
        <v>250425104</v>
      </c>
      <c r="I13" s="31"/>
      <c r="J13" s="32"/>
      <c r="K13" s="31"/>
      <c r="L13" s="32"/>
      <c r="M13" s="32"/>
    </row>
    <row r="14" spans="1:17" ht="112.5">
      <c r="A14" s="93">
        <v>1</v>
      </c>
      <c r="B14" s="93">
        <v>9951569888</v>
      </c>
      <c r="C14" s="94">
        <v>44201</v>
      </c>
      <c r="D14" s="95" t="s">
        <v>47</v>
      </c>
      <c r="E14" s="95"/>
      <c r="F14" s="76">
        <v>80000</v>
      </c>
      <c r="G14" s="76"/>
      <c r="H14" s="76">
        <v>60000000</v>
      </c>
      <c r="I14" s="76"/>
      <c r="J14" s="76">
        <v>27256000</v>
      </c>
      <c r="K14" s="76">
        <v>27256000</v>
      </c>
      <c r="L14" s="95" t="s">
        <v>49</v>
      </c>
      <c r="M14" s="54">
        <v>40</v>
      </c>
      <c r="N14" s="76" t="s">
        <v>50</v>
      </c>
      <c r="O14" s="43" t="s">
        <v>48</v>
      </c>
      <c r="P14" s="43" t="s">
        <v>51</v>
      </c>
      <c r="Q14" s="43" t="s">
        <v>52</v>
      </c>
    </row>
    <row r="15" spans="1:17" ht="135">
      <c r="A15" s="93">
        <v>2</v>
      </c>
      <c r="B15" s="93">
        <v>9951569887</v>
      </c>
      <c r="C15" s="94">
        <v>44201</v>
      </c>
      <c r="D15" s="95" t="s">
        <v>53</v>
      </c>
      <c r="E15" s="95"/>
      <c r="F15" s="76">
        <v>50075</v>
      </c>
      <c r="G15" s="76"/>
      <c r="H15" s="76">
        <v>100000000</v>
      </c>
      <c r="I15" s="76"/>
      <c r="J15" s="76">
        <v>3000000</v>
      </c>
      <c r="K15" s="76">
        <v>3000000</v>
      </c>
      <c r="L15" s="95" t="s">
        <v>55</v>
      </c>
      <c r="M15" s="54">
        <v>45</v>
      </c>
      <c r="N15" s="76" t="s">
        <v>56</v>
      </c>
      <c r="O15" s="43" t="s">
        <v>54</v>
      </c>
      <c r="P15" s="43" t="s">
        <v>57</v>
      </c>
      <c r="Q15" s="43" t="s">
        <v>37</v>
      </c>
    </row>
    <row r="16" spans="1:17" ht="45">
      <c r="A16" s="93">
        <v>3</v>
      </c>
      <c r="B16" s="93">
        <v>9951569889</v>
      </c>
      <c r="C16" s="94">
        <v>44201</v>
      </c>
      <c r="D16" s="95" t="s">
        <v>58</v>
      </c>
      <c r="E16" s="95"/>
      <c r="F16" s="76">
        <v>28774</v>
      </c>
      <c r="G16" s="76"/>
      <c r="H16" s="76">
        <v>30000000</v>
      </c>
      <c r="I16" s="76"/>
      <c r="J16" s="76"/>
      <c r="K16" s="76"/>
      <c r="L16" s="95" t="s">
        <v>60</v>
      </c>
      <c r="M16" s="54" t="s">
        <v>61</v>
      </c>
      <c r="N16" s="76" t="s">
        <v>29</v>
      </c>
      <c r="O16" s="43" t="s">
        <v>59</v>
      </c>
      <c r="P16" s="43" t="s">
        <v>62</v>
      </c>
      <c r="Q16" s="43" t="s">
        <v>37</v>
      </c>
    </row>
    <row r="17" spans="1:17" ht="56.25">
      <c r="A17" s="93">
        <v>4</v>
      </c>
      <c r="B17" s="93">
        <v>2181420934</v>
      </c>
      <c r="C17" s="94">
        <v>44203</v>
      </c>
      <c r="D17" s="95" t="s">
        <v>63</v>
      </c>
      <c r="E17" s="95"/>
      <c r="F17" s="76"/>
      <c r="G17" s="76" t="s">
        <v>65</v>
      </c>
      <c r="H17" s="76">
        <v>300000</v>
      </c>
      <c r="I17" s="76"/>
      <c r="J17" s="76">
        <v>300000</v>
      </c>
      <c r="K17" s="76">
        <v>300000</v>
      </c>
      <c r="L17" s="95" t="s">
        <v>66</v>
      </c>
      <c r="M17" s="54">
        <v>50</v>
      </c>
      <c r="N17" s="76" t="s">
        <v>38</v>
      </c>
      <c r="O17" s="43" t="s">
        <v>64</v>
      </c>
      <c r="P17" s="43" t="s">
        <v>67</v>
      </c>
      <c r="Q17" s="43" t="s">
        <v>37</v>
      </c>
    </row>
    <row r="18" spans="1:17" ht="33.75">
      <c r="A18" s="93">
        <v>5</v>
      </c>
      <c r="B18" s="93">
        <v>781931168</v>
      </c>
      <c r="C18" s="94" t="s">
        <v>68</v>
      </c>
      <c r="D18" s="95" t="s">
        <v>69</v>
      </c>
      <c r="E18" s="95"/>
      <c r="F18" s="76"/>
      <c r="G18" s="76">
        <v>3024</v>
      </c>
      <c r="H18" s="77">
        <v>5000000</v>
      </c>
      <c r="I18" s="76"/>
      <c r="J18" s="77">
        <v>1000000</v>
      </c>
      <c r="K18" s="77">
        <v>1000000</v>
      </c>
      <c r="L18" s="95" t="s">
        <v>70</v>
      </c>
      <c r="M18" s="54">
        <v>38</v>
      </c>
      <c r="N18" s="76" t="s">
        <v>71</v>
      </c>
      <c r="O18" s="43" t="s">
        <v>72</v>
      </c>
      <c r="P18" s="43" t="s">
        <v>73</v>
      </c>
      <c r="Q18" s="43" t="s">
        <v>52</v>
      </c>
    </row>
    <row r="19" spans="1:17" ht="101.25">
      <c r="A19" s="112">
        <v>6</v>
      </c>
      <c r="B19" s="112">
        <v>1046323757</v>
      </c>
      <c r="C19" s="113">
        <v>44224</v>
      </c>
      <c r="D19" s="84" t="s">
        <v>99</v>
      </c>
      <c r="E19" s="84"/>
      <c r="F19" s="76"/>
      <c r="G19" s="76">
        <v>1152</v>
      </c>
      <c r="H19" s="77">
        <v>840000</v>
      </c>
      <c r="I19" s="76"/>
      <c r="J19" s="77">
        <v>280000</v>
      </c>
      <c r="K19" s="77">
        <v>280000</v>
      </c>
      <c r="L19" s="84" t="s">
        <v>100</v>
      </c>
      <c r="M19" s="54" t="s">
        <v>101</v>
      </c>
      <c r="N19" s="76" t="s">
        <v>98</v>
      </c>
      <c r="O19" s="43" t="s">
        <v>102</v>
      </c>
      <c r="P19" s="43" t="s">
        <v>103</v>
      </c>
      <c r="Q19" s="43" t="s">
        <v>52</v>
      </c>
    </row>
    <row r="20" spans="1:17" ht="112.5">
      <c r="A20" s="112">
        <v>7</v>
      </c>
      <c r="B20" s="112">
        <v>7694796937</v>
      </c>
      <c r="C20" s="113">
        <v>44225</v>
      </c>
      <c r="D20" s="84" t="s">
        <v>104</v>
      </c>
      <c r="E20" s="84"/>
      <c r="F20" s="76"/>
      <c r="G20" s="76">
        <v>1680</v>
      </c>
      <c r="H20" s="77">
        <v>500000</v>
      </c>
      <c r="I20" s="76"/>
      <c r="J20" s="77">
        <v>200000</v>
      </c>
      <c r="K20" s="77">
        <v>200000</v>
      </c>
      <c r="L20" s="84" t="s">
        <v>105</v>
      </c>
      <c r="M20" s="54">
        <v>50</v>
      </c>
      <c r="N20" s="76" t="s">
        <v>106</v>
      </c>
      <c r="O20" s="43" t="s">
        <v>107</v>
      </c>
      <c r="P20" s="43" t="s">
        <v>108</v>
      </c>
      <c r="Q20" s="43" t="s">
        <v>109</v>
      </c>
    </row>
    <row r="21" spans="1:17" ht="45">
      <c r="A21" s="112">
        <v>8</v>
      </c>
      <c r="B21" s="112">
        <v>9944326666</v>
      </c>
      <c r="C21" s="113">
        <v>44230</v>
      </c>
      <c r="D21" s="84" t="s">
        <v>110</v>
      </c>
      <c r="E21" s="84"/>
      <c r="F21" s="76">
        <v>29925</v>
      </c>
      <c r="G21" s="76"/>
      <c r="H21" s="77">
        <v>9500000</v>
      </c>
      <c r="I21" s="76"/>
      <c r="J21" s="77">
        <v>2100000</v>
      </c>
      <c r="K21" s="77">
        <v>2100000</v>
      </c>
      <c r="L21" s="84" t="s">
        <v>111</v>
      </c>
      <c r="M21" s="54">
        <v>44</v>
      </c>
      <c r="N21" s="76" t="s">
        <v>56</v>
      </c>
      <c r="O21" s="43" t="s">
        <v>112</v>
      </c>
      <c r="P21" s="43" t="s">
        <v>113</v>
      </c>
      <c r="Q21" s="43" t="s">
        <v>114</v>
      </c>
    </row>
    <row r="22" spans="1:17" ht="33.75">
      <c r="A22" s="112">
        <v>9</v>
      </c>
      <c r="B22" s="112">
        <v>9824148159</v>
      </c>
      <c r="C22" s="113">
        <v>44231</v>
      </c>
      <c r="D22" s="84" t="s">
        <v>115</v>
      </c>
      <c r="E22" s="84"/>
      <c r="F22" s="76">
        <v>41894</v>
      </c>
      <c r="G22" s="76"/>
      <c r="H22" s="77">
        <v>10000000</v>
      </c>
      <c r="I22" s="76"/>
      <c r="J22" s="77">
        <v>3000000</v>
      </c>
      <c r="K22" s="77">
        <v>3000000</v>
      </c>
      <c r="L22" s="84" t="s">
        <v>116</v>
      </c>
      <c r="M22" s="54">
        <v>34</v>
      </c>
      <c r="N22" s="76" t="s">
        <v>117</v>
      </c>
      <c r="O22" s="43" t="s">
        <v>118</v>
      </c>
      <c r="P22" s="43" t="s">
        <v>119</v>
      </c>
      <c r="Q22" s="43" t="s">
        <v>37</v>
      </c>
    </row>
    <row r="23" spans="1:17" ht="78.75">
      <c r="A23" s="12">
        <v>10</v>
      </c>
      <c r="B23" s="120">
        <v>9998291466</v>
      </c>
      <c r="C23" s="121">
        <v>44251</v>
      </c>
      <c r="D23" s="122" t="s">
        <v>148</v>
      </c>
      <c r="E23" s="122"/>
      <c r="F23" s="116">
        <v>648</v>
      </c>
      <c r="G23" s="76"/>
      <c r="H23" s="117">
        <v>250000</v>
      </c>
      <c r="I23" s="116"/>
      <c r="J23" s="117">
        <v>150000</v>
      </c>
      <c r="K23" s="117">
        <v>150000</v>
      </c>
      <c r="L23" s="122" t="s">
        <v>149</v>
      </c>
      <c r="M23" s="118">
        <v>50</v>
      </c>
      <c r="N23" s="116" t="s">
        <v>150</v>
      </c>
      <c r="O23" s="119" t="s">
        <v>151</v>
      </c>
      <c r="P23" s="119" t="s">
        <v>152</v>
      </c>
      <c r="Q23" s="119" t="s">
        <v>37</v>
      </c>
    </row>
    <row r="24" spans="1:17" ht="112.5">
      <c r="A24" s="112">
        <v>11</v>
      </c>
      <c r="B24" s="112">
        <v>4310981498</v>
      </c>
      <c r="C24" s="113">
        <v>44273</v>
      </c>
      <c r="D24" s="84" t="s">
        <v>153</v>
      </c>
      <c r="E24" s="84"/>
      <c r="F24" s="76">
        <v>18556</v>
      </c>
      <c r="G24" s="76"/>
      <c r="H24" s="77">
        <v>6000000</v>
      </c>
      <c r="I24" s="76"/>
      <c r="J24" s="77">
        <v>2000000</v>
      </c>
      <c r="K24" s="77">
        <v>2000000</v>
      </c>
      <c r="L24" s="84" t="s">
        <v>155</v>
      </c>
      <c r="M24" s="54" t="s">
        <v>156</v>
      </c>
      <c r="N24" s="76" t="s">
        <v>157</v>
      </c>
      <c r="O24" s="43" t="s">
        <v>154</v>
      </c>
      <c r="P24" s="43" t="s">
        <v>158</v>
      </c>
      <c r="Q24" s="43" t="s">
        <v>109</v>
      </c>
    </row>
    <row r="25" spans="1:17" ht="33.75">
      <c r="A25" s="112">
        <v>12</v>
      </c>
      <c r="B25" s="112">
        <v>5482677554</v>
      </c>
      <c r="C25" s="113">
        <v>44273</v>
      </c>
      <c r="D25" s="84" t="s">
        <v>159</v>
      </c>
      <c r="E25" s="84"/>
      <c r="F25" s="76">
        <v>12980</v>
      </c>
      <c r="G25" s="76"/>
      <c r="H25" s="77">
        <v>4325000</v>
      </c>
      <c r="I25" s="76"/>
      <c r="J25" s="77">
        <v>4325000</v>
      </c>
      <c r="K25" s="77">
        <v>4325000</v>
      </c>
      <c r="L25" s="84" t="s">
        <v>160</v>
      </c>
      <c r="M25" s="54">
        <v>50</v>
      </c>
      <c r="N25" s="76" t="s">
        <v>161</v>
      </c>
      <c r="O25" s="43" t="s">
        <v>162</v>
      </c>
      <c r="P25" s="43" t="s">
        <v>163</v>
      </c>
      <c r="Q25" s="43" t="s">
        <v>37</v>
      </c>
    </row>
    <row r="26" spans="1:17" ht="90">
      <c r="A26" s="112">
        <v>13</v>
      </c>
      <c r="B26" s="112">
        <v>9990639854</v>
      </c>
      <c r="C26" s="113">
        <v>44280</v>
      </c>
      <c r="D26" s="84" t="s">
        <v>164</v>
      </c>
      <c r="E26" s="84"/>
      <c r="F26" s="76"/>
      <c r="G26" s="76">
        <v>56</v>
      </c>
      <c r="H26" s="77">
        <v>230000</v>
      </c>
      <c r="I26" s="76"/>
      <c r="J26" s="77">
        <v>30000</v>
      </c>
      <c r="K26" s="77">
        <v>30000</v>
      </c>
      <c r="L26" s="84" t="s">
        <v>165</v>
      </c>
      <c r="M26" s="54">
        <v>25</v>
      </c>
      <c r="N26" s="76" t="s">
        <v>166</v>
      </c>
      <c r="O26" s="43" t="s">
        <v>167</v>
      </c>
      <c r="P26" s="43" t="s">
        <v>168</v>
      </c>
      <c r="Q26" s="43" t="s">
        <v>52</v>
      </c>
    </row>
    <row r="27" spans="1:17" ht="78.75">
      <c r="A27" s="112">
        <v>14</v>
      </c>
      <c r="B27" s="112">
        <v>4358704480</v>
      </c>
      <c r="C27" s="113">
        <v>44284</v>
      </c>
      <c r="D27" s="84" t="s">
        <v>169</v>
      </c>
      <c r="E27" s="84"/>
      <c r="F27" s="76"/>
      <c r="G27" s="76">
        <v>1680</v>
      </c>
      <c r="H27" s="77">
        <v>500000</v>
      </c>
      <c r="I27" s="76"/>
      <c r="J27" s="77">
        <v>200000</v>
      </c>
      <c r="K27" s="77">
        <v>200000</v>
      </c>
      <c r="L27" s="84" t="s">
        <v>170</v>
      </c>
      <c r="M27" s="54">
        <v>50</v>
      </c>
      <c r="N27" s="76" t="s">
        <v>106</v>
      </c>
      <c r="O27" s="43" t="s">
        <v>171</v>
      </c>
      <c r="P27" s="43" t="s">
        <v>172</v>
      </c>
      <c r="Q27" s="43" t="s">
        <v>109</v>
      </c>
    </row>
    <row r="28" spans="1:17" ht="101.25">
      <c r="A28" s="112">
        <v>15</v>
      </c>
      <c r="B28" s="112">
        <v>1046920425</v>
      </c>
      <c r="C28" s="113">
        <v>44286</v>
      </c>
      <c r="D28" s="84" t="s">
        <v>173</v>
      </c>
      <c r="E28" s="84"/>
      <c r="F28" s="76">
        <v>43417.4</v>
      </c>
      <c r="G28" s="76"/>
      <c r="H28" s="77">
        <v>10000000</v>
      </c>
      <c r="I28" s="76"/>
      <c r="J28" s="77">
        <v>5000000</v>
      </c>
      <c r="K28" s="77">
        <v>5000000</v>
      </c>
      <c r="L28" s="84" t="s">
        <v>174</v>
      </c>
      <c r="M28" s="54">
        <v>28</v>
      </c>
      <c r="N28" s="76" t="s">
        <v>106</v>
      </c>
      <c r="O28" s="43" t="s">
        <v>175</v>
      </c>
      <c r="P28" s="43" t="s">
        <v>176</v>
      </c>
      <c r="Q28" s="43" t="s">
        <v>40</v>
      </c>
    </row>
    <row r="29" spans="1:17" ht="101.25">
      <c r="A29" s="123">
        <v>16</v>
      </c>
      <c r="B29" s="123">
        <v>8732572502</v>
      </c>
      <c r="C29" s="124">
        <v>44286</v>
      </c>
      <c r="D29" s="125" t="s">
        <v>177</v>
      </c>
      <c r="E29" s="125"/>
      <c r="F29" s="76"/>
      <c r="G29" s="76">
        <v>6300</v>
      </c>
      <c r="H29" s="77">
        <v>2000000</v>
      </c>
      <c r="I29" s="76"/>
      <c r="J29" s="77">
        <v>1335000</v>
      </c>
      <c r="K29" s="77">
        <v>1335000</v>
      </c>
      <c r="L29" s="125" t="s">
        <v>178</v>
      </c>
      <c r="M29" s="138">
        <v>50</v>
      </c>
      <c r="N29" s="139" t="s">
        <v>179</v>
      </c>
      <c r="O29" s="43" t="s">
        <v>180</v>
      </c>
      <c r="P29" s="43" t="s">
        <v>181</v>
      </c>
      <c r="Q29" s="43" t="s">
        <v>182</v>
      </c>
    </row>
    <row r="30" spans="1:17" ht="45">
      <c r="A30" s="112">
        <v>17</v>
      </c>
      <c r="B30" s="112">
        <v>3269970847</v>
      </c>
      <c r="C30" s="113">
        <v>44291</v>
      </c>
      <c r="D30" s="84" t="s">
        <v>211</v>
      </c>
      <c r="E30" s="84"/>
      <c r="F30" s="76">
        <v>10000</v>
      </c>
      <c r="G30" s="76"/>
      <c r="H30" s="77">
        <v>8500000</v>
      </c>
      <c r="I30" s="76"/>
      <c r="J30" s="77">
        <v>8500000</v>
      </c>
      <c r="K30" s="77">
        <v>8500000</v>
      </c>
      <c r="L30" s="11" t="s">
        <v>213</v>
      </c>
      <c r="M30" s="137"/>
      <c r="N30" s="40" t="s">
        <v>214</v>
      </c>
      <c r="O30" s="43" t="s">
        <v>212</v>
      </c>
      <c r="P30" s="43" t="s">
        <v>215</v>
      </c>
      <c r="Q30" s="43" t="s">
        <v>40</v>
      </c>
    </row>
    <row r="31" spans="1:17" ht="33.75">
      <c r="A31" s="112">
        <v>18</v>
      </c>
      <c r="B31" s="112">
        <v>9982254821</v>
      </c>
      <c r="C31" s="113">
        <v>44305</v>
      </c>
      <c r="D31" s="84" t="s">
        <v>216</v>
      </c>
      <c r="E31" s="84"/>
      <c r="F31" s="76"/>
      <c r="G31" s="76">
        <v>2088</v>
      </c>
      <c r="H31" s="77">
        <v>1280104</v>
      </c>
      <c r="I31" s="76"/>
      <c r="J31" s="77">
        <v>130180</v>
      </c>
      <c r="K31" s="77">
        <v>130180</v>
      </c>
      <c r="L31" s="11" t="s">
        <v>218</v>
      </c>
      <c r="M31" s="137"/>
      <c r="N31" s="40" t="s">
        <v>139</v>
      </c>
      <c r="O31" s="43" t="s">
        <v>217</v>
      </c>
      <c r="P31" s="43" t="s">
        <v>219</v>
      </c>
      <c r="Q31" s="43" t="s">
        <v>37</v>
      </c>
    </row>
    <row r="32" spans="1:17" ht="33.75">
      <c r="A32" s="112">
        <v>19</v>
      </c>
      <c r="B32" s="93">
        <v>5462971816</v>
      </c>
      <c r="C32" s="94">
        <v>44309</v>
      </c>
      <c r="D32" s="95" t="s">
        <v>254</v>
      </c>
      <c r="E32" s="95"/>
      <c r="F32" s="76"/>
      <c r="G32" s="76">
        <v>2419.2</v>
      </c>
      <c r="H32" s="77">
        <v>500000</v>
      </c>
      <c r="I32" s="76"/>
      <c r="J32" s="77">
        <v>300000</v>
      </c>
      <c r="K32" s="77">
        <v>300000</v>
      </c>
      <c r="L32" s="95" t="s">
        <v>255</v>
      </c>
      <c r="M32" s="158"/>
      <c r="N32" s="76" t="s">
        <v>38</v>
      </c>
      <c r="O32" s="43" t="s">
        <v>256</v>
      </c>
      <c r="P32" s="43" t="s">
        <v>257</v>
      </c>
      <c r="Q32" s="43" t="s">
        <v>37</v>
      </c>
    </row>
    <row r="33" spans="1:17" ht="33.75">
      <c r="A33" s="112">
        <v>20</v>
      </c>
      <c r="B33" s="112">
        <v>5442075827</v>
      </c>
      <c r="C33" s="113">
        <v>44322</v>
      </c>
      <c r="D33" s="84" t="s">
        <v>239</v>
      </c>
      <c r="E33" s="84"/>
      <c r="F33" s="76"/>
      <c r="G33" s="76">
        <v>2640</v>
      </c>
      <c r="H33" s="77">
        <v>700000</v>
      </c>
      <c r="I33" s="76"/>
      <c r="J33" s="77"/>
      <c r="K33" s="77"/>
      <c r="L33" s="84" t="s">
        <v>241</v>
      </c>
      <c r="M33" s="156"/>
      <c r="N33" s="76" t="s">
        <v>95</v>
      </c>
      <c r="O33" s="43" t="s">
        <v>240</v>
      </c>
      <c r="P33" s="43" t="s">
        <v>242</v>
      </c>
      <c r="Q33" s="43" t="s">
        <v>37</v>
      </c>
    </row>
    <row r="34" spans="1:17" ht="45">
      <c r="A34" s="112">
        <v>21</v>
      </c>
      <c r="B34" s="112">
        <v>7671830881</v>
      </c>
      <c r="C34" s="113">
        <v>44328</v>
      </c>
      <c r="D34" s="84" t="s">
        <v>243</v>
      </c>
      <c r="E34" s="84"/>
      <c r="F34" s="76"/>
      <c r="G34" s="76">
        <v>16200</v>
      </c>
      <c r="H34" s="77">
        <v>3000000</v>
      </c>
      <c r="I34" s="76"/>
      <c r="J34" s="77">
        <v>3000000</v>
      </c>
      <c r="K34" s="77">
        <v>3000000</v>
      </c>
      <c r="L34" s="84" t="s">
        <v>244</v>
      </c>
      <c r="M34" s="157"/>
      <c r="N34" s="76" t="s">
        <v>106</v>
      </c>
      <c r="O34" s="43" t="s">
        <v>245</v>
      </c>
      <c r="P34" s="43" t="s">
        <v>246</v>
      </c>
      <c r="Q34" s="43" t="s">
        <v>247</v>
      </c>
    </row>
    <row r="35" spans="1:17" ht="45">
      <c r="A35" s="112">
        <v>22</v>
      </c>
      <c r="B35" s="112">
        <v>4341857606</v>
      </c>
      <c r="C35" s="113" t="s">
        <v>248</v>
      </c>
      <c r="D35" s="84" t="s">
        <v>249</v>
      </c>
      <c r="E35" s="84"/>
      <c r="F35" s="76">
        <v>10000</v>
      </c>
      <c r="G35" s="76"/>
      <c r="H35" s="77">
        <v>8800000</v>
      </c>
      <c r="I35" s="76"/>
      <c r="J35" s="77">
        <v>1800000</v>
      </c>
      <c r="K35" s="77">
        <v>1800000</v>
      </c>
      <c r="L35" s="84" t="s">
        <v>251</v>
      </c>
      <c r="M35" s="156"/>
      <c r="N35" s="76" t="s">
        <v>252</v>
      </c>
      <c r="O35" s="43" t="s">
        <v>250</v>
      </c>
      <c r="P35" s="43" t="s">
        <v>253</v>
      </c>
      <c r="Q35" s="43" t="s">
        <v>37</v>
      </c>
    </row>
  </sheetData>
  <sheetProtection/>
  <mergeCells count="18">
    <mergeCell ref="A1:C1"/>
    <mergeCell ref="A2:C2"/>
    <mergeCell ref="A3:Q3"/>
    <mergeCell ref="A4:Q4"/>
    <mergeCell ref="B8:C8"/>
    <mergeCell ref="O6:Q6"/>
    <mergeCell ref="I6:K6"/>
    <mergeCell ref="L6:L7"/>
    <mergeCell ref="M6:M7"/>
    <mergeCell ref="N6:N7"/>
    <mergeCell ref="H6:H7"/>
    <mergeCell ref="D6:D7"/>
    <mergeCell ref="A6:A7"/>
    <mergeCell ref="B6:B7"/>
    <mergeCell ref="C6:C7"/>
    <mergeCell ref="E6:E7"/>
    <mergeCell ref="G6:G7"/>
    <mergeCell ref="F6:F7"/>
  </mergeCells>
  <conditionalFormatting sqref="D10">
    <cfRule type="duplicateValues" priority="2" dxfId="0">
      <formula>AND(COUNTIF($D$10:$D$10,D10)&gt;1,NOT(ISBLANK(D10)))</formula>
    </cfRule>
  </conditionalFormatting>
  <conditionalFormatting sqref="D11">
    <cfRule type="duplicateValues" priority="1" dxfId="0">
      <formula>AND(COUNTIF($D$11:$D$11,D11)&gt;1,NOT(ISBLANK(D11)))</formula>
    </cfRule>
  </conditionalFormatting>
  <printOptions horizontalCentered="1"/>
  <pageMargins left="0.17" right="0.17" top="0.26" bottom="0.17" header="0.22" footer="0.16"/>
  <pageSetup horizontalDpi="600" verticalDpi="600" orientation="landscape" paperSize="9" scale="90" r:id="rId2"/>
  <headerFooter alignWithMargins="0">
    <oddFooter>&amp;CPage &amp;P</oddFooter>
  </headerFooter>
  <drawing r:id="rId1"/>
</worksheet>
</file>

<file path=xl/worksheets/sheet2.xml><?xml version="1.0" encoding="utf-8"?>
<worksheet xmlns="http://schemas.openxmlformats.org/spreadsheetml/2006/main" xmlns:r="http://schemas.openxmlformats.org/officeDocument/2006/relationships">
  <dimension ref="A1:R63"/>
  <sheetViews>
    <sheetView tabSelected="1" zoomScale="115" zoomScaleNormal="115" zoomScalePageLayoutView="0" workbookViewId="0" topLeftCell="E46">
      <selection activeCell="J56" sqref="J56"/>
    </sheetView>
  </sheetViews>
  <sheetFormatPr defaultColWidth="9.140625" defaultRowHeight="12.75"/>
  <cols>
    <col min="1" max="1" width="5.140625" style="1" bestFit="1" customWidth="1"/>
    <col min="2" max="2" width="19.28125" style="8" customWidth="1"/>
    <col min="3" max="3" width="11.140625" style="7" bestFit="1" customWidth="1"/>
    <col min="4" max="4" width="20.8515625" style="7" customWidth="1"/>
    <col min="5" max="5" width="11.140625" style="7" customWidth="1"/>
    <col min="6" max="6" width="36.28125" style="1" bestFit="1" customWidth="1"/>
    <col min="7" max="7" width="10.57421875" style="4" customWidth="1"/>
    <col min="8" max="8" width="17.7109375" style="4" bestFit="1" customWidth="1"/>
    <col min="9" max="9" width="19.421875" style="5" bestFit="1" customWidth="1"/>
    <col min="10" max="10" width="22.421875" style="6" customWidth="1"/>
    <col min="11" max="11" width="13.421875" style="6" bestFit="1" customWidth="1"/>
    <col min="12" max="16384" width="9.140625" style="1" customWidth="1"/>
  </cols>
  <sheetData>
    <row r="1" spans="1:11" ht="12">
      <c r="A1" s="147" t="s">
        <v>4</v>
      </c>
      <c r="B1" s="147"/>
      <c r="C1" s="147"/>
      <c r="D1" s="58"/>
      <c r="E1" s="58"/>
      <c r="H1" s="5"/>
      <c r="I1" s="6"/>
      <c r="K1" s="2"/>
    </row>
    <row r="2" spans="1:11" ht="12">
      <c r="A2" s="148" t="s">
        <v>5</v>
      </c>
      <c r="B2" s="148"/>
      <c r="C2" s="148"/>
      <c r="D2" s="6"/>
      <c r="E2" s="6"/>
      <c r="H2" s="5"/>
      <c r="I2" s="6"/>
      <c r="K2" s="2"/>
    </row>
    <row r="3" spans="1:11" ht="33" customHeight="1">
      <c r="A3" s="153" t="s">
        <v>23</v>
      </c>
      <c r="B3" s="154"/>
      <c r="C3" s="154"/>
      <c r="D3" s="154"/>
      <c r="E3" s="154"/>
      <c r="F3" s="154"/>
      <c r="G3" s="154"/>
      <c r="H3" s="154"/>
      <c r="I3" s="154"/>
      <c r="J3" s="154"/>
      <c r="K3" s="154"/>
    </row>
    <row r="4" spans="1:11" ht="12">
      <c r="A4" s="155" t="s">
        <v>237</v>
      </c>
      <c r="B4" s="155"/>
      <c r="C4" s="155"/>
      <c r="D4" s="155"/>
      <c r="E4" s="155"/>
      <c r="F4" s="155"/>
      <c r="G4" s="155"/>
      <c r="H4" s="155"/>
      <c r="I4" s="155"/>
      <c r="J4" s="155"/>
      <c r="K4" s="155"/>
    </row>
    <row r="5" spans="1:10" ht="12" customHeight="1">
      <c r="A5" s="17"/>
      <c r="B5" s="23"/>
      <c r="C5" s="24"/>
      <c r="D5" s="24"/>
      <c r="E5" s="24"/>
      <c r="F5" s="2"/>
      <c r="J5" s="5"/>
    </row>
    <row r="6" spans="1:11" ht="12" customHeight="1">
      <c r="A6" s="67" t="s">
        <v>12</v>
      </c>
      <c r="B6" s="68" t="s">
        <v>14</v>
      </c>
      <c r="C6" s="69" t="s">
        <v>13</v>
      </c>
      <c r="D6" s="69" t="s">
        <v>34</v>
      </c>
      <c r="E6" s="70" t="s">
        <v>25</v>
      </c>
      <c r="F6" s="67" t="s">
        <v>24</v>
      </c>
      <c r="G6" s="67" t="s">
        <v>26</v>
      </c>
      <c r="H6" s="67" t="s">
        <v>11</v>
      </c>
      <c r="I6" s="67" t="s">
        <v>21</v>
      </c>
      <c r="J6" s="67" t="s">
        <v>27</v>
      </c>
      <c r="K6" s="71" t="s">
        <v>28</v>
      </c>
    </row>
    <row r="7" spans="1:11" ht="12" customHeight="1">
      <c r="A7" s="67">
        <f>A12+A8</f>
        <v>48</v>
      </c>
      <c r="B7" s="72" t="s">
        <v>9</v>
      </c>
      <c r="C7" s="69"/>
      <c r="D7" s="69"/>
      <c r="E7" s="69"/>
      <c r="F7" s="67"/>
      <c r="G7" s="67"/>
      <c r="H7" s="67"/>
      <c r="I7" s="67"/>
      <c r="J7" s="73">
        <f>J8+J12</f>
        <v>429388572.94</v>
      </c>
      <c r="K7" s="71"/>
    </row>
    <row r="8" spans="1:11" ht="12" customHeight="1">
      <c r="A8" s="25">
        <f>COUNT(A9:A11)</f>
        <v>2</v>
      </c>
      <c r="B8" s="49" t="s">
        <v>33</v>
      </c>
      <c r="C8" s="26"/>
      <c r="D8" s="26"/>
      <c r="E8" s="26"/>
      <c r="F8" s="25"/>
      <c r="G8" s="25"/>
      <c r="H8" s="25"/>
      <c r="I8" s="25"/>
      <c r="J8" s="35">
        <f>SUM(J9:J11)</f>
        <v>2760085</v>
      </c>
      <c r="K8" s="27"/>
    </row>
    <row r="9" spans="1:17" ht="24">
      <c r="A9" s="97">
        <v>1</v>
      </c>
      <c r="B9" s="98" t="s">
        <v>74</v>
      </c>
      <c r="C9" s="99">
        <v>33246</v>
      </c>
      <c r="D9" s="98" t="s">
        <v>74</v>
      </c>
      <c r="E9" s="100">
        <v>44378</v>
      </c>
      <c r="F9" s="101" t="s">
        <v>75</v>
      </c>
      <c r="G9" s="102">
        <v>8</v>
      </c>
      <c r="H9" s="103" t="s">
        <v>40</v>
      </c>
      <c r="I9" s="103" t="s">
        <v>76</v>
      </c>
      <c r="J9" s="104">
        <v>1800000</v>
      </c>
      <c r="K9" s="104">
        <v>615023805</v>
      </c>
      <c r="L9" s="96"/>
      <c r="M9" s="96"/>
      <c r="P9" s="96"/>
      <c r="Q9" s="96"/>
    </row>
    <row r="10" spans="1:17" ht="24">
      <c r="A10" s="97">
        <v>2</v>
      </c>
      <c r="B10" s="98"/>
      <c r="C10" s="99"/>
      <c r="D10" s="98" t="s">
        <v>220</v>
      </c>
      <c r="E10" s="100" t="s">
        <v>221</v>
      </c>
      <c r="F10" s="101" t="s">
        <v>222</v>
      </c>
      <c r="G10" s="102">
        <v>2</v>
      </c>
      <c r="H10" s="103" t="s">
        <v>37</v>
      </c>
      <c r="I10" s="103" t="s">
        <v>223</v>
      </c>
      <c r="J10" s="104">
        <v>960085</v>
      </c>
      <c r="K10" s="104" t="s">
        <v>224</v>
      </c>
      <c r="L10" s="96"/>
      <c r="M10" s="96"/>
      <c r="P10" s="96"/>
      <c r="Q10" s="96"/>
    </row>
    <row r="11" spans="1:17" ht="12">
      <c r="A11" s="97"/>
      <c r="B11" s="98"/>
      <c r="C11" s="99"/>
      <c r="D11" s="98"/>
      <c r="E11" s="100"/>
      <c r="F11" s="101"/>
      <c r="G11" s="102"/>
      <c r="H11" s="103"/>
      <c r="I11" s="103"/>
      <c r="J11" s="104"/>
      <c r="K11" s="104"/>
      <c r="L11" s="96"/>
      <c r="M11" s="96"/>
      <c r="P11" s="96"/>
      <c r="Q11" s="96"/>
    </row>
    <row r="12" spans="1:11" ht="12" customHeight="1">
      <c r="A12" s="25">
        <f>A13+A60</f>
        <v>46</v>
      </c>
      <c r="B12" s="28" t="s">
        <v>30</v>
      </c>
      <c r="C12" s="28"/>
      <c r="D12" s="28"/>
      <c r="E12" s="28"/>
      <c r="F12" s="28"/>
      <c r="G12" s="25"/>
      <c r="H12" s="25"/>
      <c r="I12" s="25"/>
      <c r="J12" s="35">
        <f>J13-J60</f>
        <v>426628487.94</v>
      </c>
      <c r="K12" s="27"/>
    </row>
    <row r="13" spans="1:11" ht="12.75" customHeight="1">
      <c r="A13" s="25">
        <f>COUNT(A14:A58)</f>
        <v>45</v>
      </c>
      <c r="B13" s="27" t="s">
        <v>31</v>
      </c>
      <c r="C13" s="27"/>
      <c r="D13" s="27"/>
      <c r="E13" s="27"/>
      <c r="F13" s="27"/>
      <c r="G13" s="25"/>
      <c r="H13" s="25"/>
      <c r="I13" s="25"/>
      <c r="J13" s="35">
        <f>SUM(J14:J58)</f>
        <v>461128487.94</v>
      </c>
      <c r="K13" s="83"/>
    </row>
    <row r="14" spans="1:17" ht="22.5">
      <c r="A14" s="105">
        <v>1</v>
      </c>
      <c r="B14" s="80" t="s">
        <v>77</v>
      </c>
      <c r="C14" s="81">
        <v>43138</v>
      </c>
      <c r="D14" s="80" t="s">
        <v>77</v>
      </c>
      <c r="E14" s="106">
        <v>44201</v>
      </c>
      <c r="F14" s="107" t="s">
        <v>78</v>
      </c>
      <c r="G14" s="79">
        <v>3</v>
      </c>
      <c r="H14" s="107" t="s">
        <v>40</v>
      </c>
      <c r="I14" s="95" t="s">
        <v>79</v>
      </c>
      <c r="J14" s="61">
        <v>29202000</v>
      </c>
      <c r="K14" s="61">
        <v>39202000</v>
      </c>
      <c r="L14" s="96"/>
      <c r="M14" s="96"/>
      <c r="P14" s="96"/>
      <c r="Q14" s="96"/>
    </row>
    <row r="15" spans="1:17" ht="22.5">
      <c r="A15" s="95">
        <v>2</v>
      </c>
      <c r="B15" s="108" t="s">
        <v>80</v>
      </c>
      <c r="C15" s="109">
        <v>43873</v>
      </c>
      <c r="D15" s="108" t="s">
        <v>80</v>
      </c>
      <c r="E15" s="110">
        <v>44201</v>
      </c>
      <c r="F15" s="107" t="s">
        <v>81</v>
      </c>
      <c r="G15" s="111">
        <v>2</v>
      </c>
      <c r="H15" s="107" t="s">
        <v>39</v>
      </c>
      <c r="I15" s="95" t="s">
        <v>29</v>
      </c>
      <c r="J15" s="61">
        <v>1000000</v>
      </c>
      <c r="K15" s="61">
        <v>3000000</v>
      </c>
      <c r="L15" s="96"/>
      <c r="M15" s="96"/>
      <c r="P15" s="96"/>
      <c r="Q15" s="96"/>
    </row>
    <row r="16" spans="1:17" ht="22.5">
      <c r="A16" s="95">
        <v>3</v>
      </c>
      <c r="B16" s="108" t="s">
        <v>82</v>
      </c>
      <c r="C16" s="109">
        <v>42947</v>
      </c>
      <c r="D16" s="108" t="s">
        <v>82</v>
      </c>
      <c r="E16" s="110">
        <v>44201</v>
      </c>
      <c r="F16" s="107" t="s">
        <v>83</v>
      </c>
      <c r="G16" s="111">
        <v>6</v>
      </c>
      <c r="H16" s="107" t="s">
        <v>84</v>
      </c>
      <c r="I16" s="95" t="s">
        <v>29</v>
      </c>
      <c r="J16" s="61">
        <v>1000000</v>
      </c>
      <c r="K16" s="61">
        <v>3000000</v>
      </c>
      <c r="L16" s="96"/>
      <c r="M16" s="96"/>
      <c r="P16" s="96"/>
      <c r="Q16" s="96"/>
    </row>
    <row r="17" spans="1:17" ht="12">
      <c r="A17" s="105">
        <v>4</v>
      </c>
      <c r="B17" s="80" t="s">
        <v>85</v>
      </c>
      <c r="C17" s="81">
        <v>43173</v>
      </c>
      <c r="D17" s="80" t="s">
        <v>85</v>
      </c>
      <c r="E17" s="106">
        <v>43835</v>
      </c>
      <c r="F17" s="62" t="s">
        <v>86</v>
      </c>
      <c r="G17" s="79">
        <v>1</v>
      </c>
      <c r="H17" s="107" t="s">
        <v>37</v>
      </c>
      <c r="I17" s="95" t="s">
        <v>50</v>
      </c>
      <c r="J17" s="61">
        <v>5156854.32</v>
      </c>
      <c r="K17" s="61">
        <v>9366852.32</v>
      </c>
      <c r="L17" s="96"/>
      <c r="M17" s="96"/>
      <c r="P17" s="96"/>
      <c r="Q17" s="96"/>
    </row>
    <row r="18" spans="1:17" ht="22.5">
      <c r="A18" s="95">
        <v>5</v>
      </c>
      <c r="B18" s="108" t="s">
        <v>87</v>
      </c>
      <c r="C18" s="109">
        <v>43374</v>
      </c>
      <c r="D18" s="108" t="s">
        <v>87</v>
      </c>
      <c r="E18" s="110">
        <v>44204</v>
      </c>
      <c r="F18" s="107" t="s">
        <v>88</v>
      </c>
      <c r="G18" s="111">
        <v>2</v>
      </c>
      <c r="H18" s="107" t="s">
        <v>40</v>
      </c>
      <c r="I18" s="95" t="s">
        <v>79</v>
      </c>
      <c r="J18" s="61">
        <v>12314000</v>
      </c>
      <c r="K18" s="61">
        <v>51641000</v>
      </c>
      <c r="L18" s="96"/>
      <c r="M18" s="96"/>
      <c r="P18" s="96"/>
      <c r="Q18" s="96"/>
    </row>
    <row r="19" spans="1:17" ht="22.5">
      <c r="A19" s="95">
        <v>6</v>
      </c>
      <c r="B19" s="108" t="s">
        <v>89</v>
      </c>
      <c r="C19" s="109">
        <v>42901</v>
      </c>
      <c r="D19" s="108" t="s">
        <v>89</v>
      </c>
      <c r="E19" s="110">
        <v>44209</v>
      </c>
      <c r="F19" s="107" t="s">
        <v>90</v>
      </c>
      <c r="G19" s="111">
        <v>4</v>
      </c>
      <c r="H19" s="107" t="s">
        <v>91</v>
      </c>
      <c r="I19" s="95" t="s">
        <v>92</v>
      </c>
      <c r="J19" s="61">
        <v>225000</v>
      </c>
      <c r="K19" s="61">
        <v>3125000</v>
      </c>
      <c r="L19" s="96"/>
      <c r="M19" s="96"/>
      <c r="P19" s="96"/>
      <c r="Q19" s="96"/>
    </row>
    <row r="20" spans="1:17" ht="22.5">
      <c r="A20" s="105">
        <v>7</v>
      </c>
      <c r="B20" s="80" t="s">
        <v>93</v>
      </c>
      <c r="C20" s="81">
        <v>43964</v>
      </c>
      <c r="D20" s="80" t="s">
        <v>93</v>
      </c>
      <c r="E20" s="106">
        <v>44209</v>
      </c>
      <c r="F20" s="62" t="s">
        <v>94</v>
      </c>
      <c r="G20" s="79">
        <v>1</v>
      </c>
      <c r="H20" s="82" t="s">
        <v>37</v>
      </c>
      <c r="I20" s="105" t="s">
        <v>95</v>
      </c>
      <c r="J20" s="61">
        <v>2000000</v>
      </c>
      <c r="K20" s="61">
        <v>6000000</v>
      </c>
      <c r="L20" s="96"/>
      <c r="M20" s="96"/>
      <c r="P20" s="96"/>
      <c r="Q20" s="96"/>
    </row>
    <row r="21" spans="1:17" ht="12">
      <c r="A21" s="95">
        <v>8</v>
      </c>
      <c r="B21" s="108" t="s">
        <v>96</v>
      </c>
      <c r="C21" s="109">
        <v>42402</v>
      </c>
      <c r="D21" s="108" t="s">
        <v>96</v>
      </c>
      <c r="E21" s="110">
        <v>44215</v>
      </c>
      <c r="F21" s="107" t="s">
        <v>97</v>
      </c>
      <c r="G21" s="111">
        <v>6</v>
      </c>
      <c r="H21" s="107" t="s">
        <v>52</v>
      </c>
      <c r="I21" s="95" t="s">
        <v>98</v>
      </c>
      <c r="J21" s="61">
        <v>1500000</v>
      </c>
      <c r="K21" s="61">
        <v>17000000</v>
      </c>
      <c r="L21" s="96"/>
      <c r="M21" s="96"/>
      <c r="P21" s="96"/>
      <c r="Q21" s="96"/>
    </row>
    <row r="22" spans="1:17" ht="22.5">
      <c r="A22" s="95">
        <v>9</v>
      </c>
      <c r="B22" s="108" t="s">
        <v>120</v>
      </c>
      <c r="C22" s="109">
        <v>35660</v>
      </c>
      <c r="D22" s="108" t="s">
        <v>120</v>
      </c>
      <c r="E22" s="110">
        <v>44216</v>
      </c>
      <c r="F22" s="107" t="s">
        <v>121</v>
      </c>
      <c r="G22" s="111">
        <v>7</v>
      </c>
      <c r="H22" s="107" t="s">
        <v>122</v>
      </c>
      <c r="I22" s="95" t="s">
        <v>106</v>
      </c>
      <c r="J22" s="61">
        <v>4500000</v>
      </c>
      <c r="K22" s="61">
        <v>9000000</v>
      </c>
      <c r="L22" s="96"/>
      <c r="M22" s="96"/>
      <c r="P22" s="96"/>
      <c r="Q22" s="96"/>
    </row>
    <row r="23" spans="1:17" ht="22.5">
      <c r="A23" s="95">
        <v>10</v>
      </c>
      <c r="B23" s="108" t="s">
        <v>123</v>
      </c>
      <c r="C23" s="109">
        <v>34614</v>
      </c>
      <c r="D23" s="108" t="s">
        <v>123</v>
      </c>
      <c r="E23" s="110">
        <v>44217</v>
      </c>
      <c r="F23" s="107" t="s">
        <v>124</v>
      </c>
      <c r="G23" s="111">
        <v>6</v>
      </c>
      <c r="H23" s="107" t="s">
        <v>125</v>
      </c>
      <c r="I23" s="95" t="s">
        <v>126</v>
      </c>
      <c r="J23" s="61">
        <v>500000</v>
      </c>
      <c r="K23" s="61">
        <v>3980000</v>
      </c>
      <c r="L23" s="96"/>
      <c r="M23" s="96"/>
      <c r="P23" s="96"/>
      <c r="Q23" s="96"/>
    </row>
    <row r="24" spans="1:17" ht="22.5">
      <c r="A24" s="95">
        <v>11</v>
      </c>
      <c r="B24" s="108" t="s">
        <v>127</v>
      </c>
      <c r="C24" s="109">
        <v>43906</v>
      </c>
      <c r="D24" s="108" t="s">
        <v>127</v>
      </c>
      <c r="E24" s="110">
        <v>44224</v>
      </c>
      <c r="F24" s="107" t="s">
        <v>128</v>
      </c>
      <c r="G24" s="111">
        <v>2</v>
      </c>
      <c r="H24" s="107" t="s">
        <v>129</v>
      </c>
      <c r="I24" s="95" t="s">
        <v>106</v>
      </c>
      <c r="J24" s="61">
        <v>2410000</v>
      </c>
      <c r="K24" s="61">
        <v>7410000</v>
      </c>
      <c r="L24" s="96"/>
      <c r="M24" s="96"/>
      <c r="P24" s="96"/>
      <c r="Q24" s="96"/>
    </row>
    <row r="25" spans="1:17" ht="12">
      <c r="A25" s="95">
        <v>12</v>
      </c>
      <c r="B25" s="108" t="s">
        <v>130</v>
      </c>
      <c r="C25" s="109">
        <v>43357</v>
      </c>
      <c r="D25" s="108" t="s">
        <v>130</v>
      </c>
      <c r="E25" s="110">
        <v>44228</v>
      </c>
      <c r="F25" s="107" t="s">
        <v>131</v>
      </c>
      <c r="G25" s="111">
        <v>4</v>
      </c>
      <c r="H25" s="107" t="s">
        <v>109</v>
      </c>
      <c r="I25" s="95" t="s">
        <v>132</v>
      </c>
      <c r="J25" s="61">
        <v>4000000</v>
      </c>
      <c r="K25" s="61">
        <v>8038112</v>
      </c>
      <c r="L25" s="96"/>
      <c r="M25" s="96"/>
      <c r="P25" s="96"/>
      <c r="Q25" s="96"/>
    </row>
    <row r="26" spans="1:17" ht="12">
      <c r="A26" s="95">
        <v>13</v>
      </c>
      <c r="B26" s="108" t="s">
        <v>133</v>
      </c>
      <c r="C26" s="109">
        <v>43665</v>
      </c>
      <c r="D26" s="108" t="s">
        <v>133</v>
      </c>
      <c r="E26" s="110">
        <v>44231</v>
      </c>
      <c r="F26" s="107" t="s">
        <v>134</v>
      </c>
      <c r="G26" s="111">
        <v>2</v>
      </c>
      <c r="H26" s="107" t="s">
        <v>37</v>
      </c>
      <c r="I26" s="95" t="s">
        <v>38</v>
      </c>
      <c r="J26" s="114">
        <v>500000</v>
      </c>
      <c r="K26" s="114">
        <v>1700000</v>
      </c>
      <c r="L26" s="96"/>
      <c r="M26" s="96"/>
      <c r="P26" s="96"/>
      <c r="Q26" s="96"/>
    </row>
    <row r="27" spans="1:17" ht="12">
      <c r="A27" s="95">
        <v>14</v>
      </c>
      <c r="B27" s="108" t="s">
        <v>135</v>
      </c>
      <c r="C27" s="109">
        <v>43056</v>
      </c>
      <c r="D27" s="108" t="s">
        <v>135</v>
      </c>
      <c r="E27" s="110">
        <v>44235</v>
      </c>
      <c r="F27" s="107" t="s">
        <v>136</v>
      </c>
      <c r="G27" s="111">
        <v>2</v>
      </c>
      <c r="H27" s="107" t="s">
        <v>52</v>
      </c>
      <c r="I27" s="95" t="s">
        <v>71</v>
      </c>
      <c r="J27" s="114">
        <v>12000000</v>
      </c>
      <c r="K27" s="114">
        <v>40000000</v>
      </c>
      <c r="L27" s="96"/>
      <c r="M27" s="96"/>
      <c r="P27" s="96"/>
      <c r="Q27" s="96"/>
    </row>
    <row r="28" spans="1:17" ht="12">
      <c r="A28" s="95">
        <v>15</v>
      </c>
      <c r="B28" s="108" t="s">
        <v>137</v>
      </c>
      <c r="C28" s="109">
        <v>41004</v>
      </c>
      <c r="D28" s="108" t="s">
        <v>137</v>
      </c>
      <c r="E28" s="110">
        <v>44235</v>
      </c>
      <c r="F28" s="107" t="s">
        <v>138</v>
      </c>
      <c r="G28" s="111">
        <v>13</v>
      </c>
      <c r="H28" s="107" t="s">
        <v>37</v>
      </c>
      <c r="I28" s="95" t="s">
        <v>139</v>
      </c>
      <c r="J28" s="61">
        <v>6400000</v>
      </c>
      <c r="K28" s="61">
        <v>20000000</v>
      </c>
      <c r="L28" s="96"/>
      <c r="M28" s="96"/>
      <c r="P28" s="96"/>
      <c r="Q28" s="96"/>
    </row>
    <row r="29" spans="1:17" ht="12">
      <c r="A29" s="11">
        <v>16</v>
      </c>
      <c r="B29" s="127" t="s">
        <v>183</v>
      </c>
      <c r="C29" s="128">
        <v>42165</v>
      </c>
      <c r="D29" s="127" t="s">
        <v>183</v>
      </c>
      <c r="E29" s="129">
        <v>44258</v>
      </c>
      <c r="F29" s="130" t="s">
        <v>184</v>
      </c>
      <c r="G29" s="131">
        <v>1</v>
      </c>
      <c r="H29" s="130" t="s">
        <v>91</v>
      </c>
      <c r="I29" s="130" t="s">
        <v>185</v>
      </c>
      <c r="J29" s="9">
        <v>6000000</v>
      </c>
      <c r="K29" s="132">
        <v>10000000</v>
      </c>
      <c r="L29" s="96"/>
      <c r="M29" s="96"/>
      <c r="P29" s="96"/>
      <c r="Q29" s="96"/>
    </row>
    <row r="30" spans="1:17" ht="22.5">
      <c r="A30" s="84">
        <v>17</v>
      </c>
      <c r="B30" s="127" t="s">
        <v>186</v>
      </c>
      <c r="C30" s="128">
        <v>40023</v>
      </c>
      <c r="D30" s="127" t="s">
        <v>186</v>
      </c>
      <c r="E30" s="129">
        <v>44258</v>
      </c>
      <c r="F30" s="130" t="s">
        <v>187</v>
      </c>
      <c r="G30" s="131">
        <v>7</v>
      </c>
      <c r="H30" s="130" t="s">
        <v>40</v>
      </c>
      <c r="I30" s="84" t="s">
        <v>126</v>
      </c>
      <c r="J30" s="133">
        <v>8000000</v>
      </c>
      <c r="K30" s="132">
        <v>10000000</v>
      </c>
      <c r="L30" s="96"/>
      <c r="M30" s="96"/>
      <c r="P30" s="96"/>
      <c r="Q30" s="96"/>
    </row>
    <row r="31" spans="1:17" ht="22.5">
      <c r="A31" s="84">
        <v>18</v>
      </c>
      <c r="B31" s="127" t="s">
        <v>188</v>
      </c>
      <c r="C31" s="128">
        <v>43747</v>
      </c>
      <c r="D31" s="127" t="s">
        <v>188</v>
      </c>
      <c r="E31" s="129">
        <v>44258</v>
      </c>
      <c r="F31" s="130" t="s">
        <v>189</v>
      </c>
      <c r="G31" s="131">
        <v>3</v>
      </c>
      <c r="H31" s="130" t="s">
        <v>190</v>
      </c>
      <c r="I31" s="84" t="s">
        <v>95</v>
      </c>
      <c r="J31" s="133">
        <v>5800000</v>
      </c>
      <c r="K31" s="132">
        <v>9800000</v>
      </c>
      <c r="L31" s="96"/>
      <c r="M31" s="96"/>
      <c r="P31" s="96"/>
      <c r="Q31" s="96"/>
    </row>
    <row r="32" spans="1:17" ht="22.5">
      <c r="A32" s="84">
        <v>19</v>
      </c>
      <c r="B32" s="127" t="s">
        <v>191</v>
      </c>
      <c r="C32" s="128">
        <v>38782</v>
      </c>
      <c r="D32" s="127" t="s">
        <v>191</v>
      </c>
      <c r="E32" s="129">
        <v>44264</v>
      </c>
      <c r="F32" s="130" t="s">
        <v>192</v>
      </c>
      <c r="G32" s="131">
        <v>11</v>
      </c>
      <c r="H32" s="130" t="s">
        <v>109</v>
      </c>
      <c r="I32" s="84" t="s">
        <v>38</v>
      </c>
      <c r="J32" s="133">
        <v>373688</v>
      </c>
      <c r="K32" s="132">
        <v>1573688</v>
      </c>
      <c r="L32" s="96"/>
      <c r="M32" s="96"/>
      <c r="P32" s="96"/>
      <c r="Q32" s="96"/>
    </row>
    <row r="33" spans="1:17" ht="12">
      <c r="A33" s="84">
        <v>20</v>
      </c>
      <c r="B33" s="127" t="s">
        <v>193</v>
      </c>
      <c r="C33" s="128">
        <v>41656</v>
      </c>
      <c r="D33" s="127" t="s">
        <v>193</v>
      </c>
      <c r="E33" s="129">
        <v>44272</v>
      </c>
      <c r="F33" s="130" t="s">
        <v>194</v>
      </c>
      <c r="G33" s="131">
        <v>5</v>
      </c>
      <c r="H33" s="130" t="s">
        <v>91</v>
      </c>
      <c r="I33" s="84" t="s">
        <v>38</v>
      </c>
      <c r="J33" s="9">
        <v>1500000</v>
      </c>
      <c r="K33" s="9" t="s">
        <v>195</v>
      </c>
      <c r="L33" s="96"/>
      <c r="M33" s="96"/>
      <c r="P33" s="96"/>
      <c r="Q33" s="96"/>
    </row>
    <row r="34" spans="1:17" ht="12">
      <c r="A34" s="84">
        <v>21</v>
      </c>
      <c r="B34" s="127" t="s">
        <v>196</v>
      </c>
      <c r="C34" s="128">
        <v>43683</v>
      </c>
      <c r="D34" s="127" t="s">
        <v>196</v>
      </c>
      <c r="E34" s="129">
        <v>44273</v>
      </c>
      <c r="F34" s="130" t="s">
        <v>197</v>
      </c>
      <c r="G34" s="131">
        <v>6</v>
      </c>
      <c r="H34" s="130" t="s">
        <v>129</v>
      </c>
      <c r="I34" s="84" t="s">
        <v>198</v>
      </c>
      <c r="J34" s="9">
        <v>17000000</v>
      </c>
      <c r="K34" s="9" t="s">
        <v>199</v>
      </c>
      <c r="L34" s="96"/>
      <c r="M34" s="96"/>
      <c r="P34" s="96"/>
      <c r="Q34" s="96"/>
    </row>
    <row r="35" spans="1:17" ht="22.5">
      <c r="A35" s="84">
        <v>22</v>
      </c>
      <c r="B35" s="127" t="s">
        <v>200</v>
      </c>
      <c r="C35" s="128">
        <v>41764</v>
      </c>
      <c r="D35" s="127" t="s">
        <v>200</v>
      </c>
      <c r="E35" s="129">
        <v>44277</v>
      </c>
      <c r="F35" s="130" t="s">
        <v>201</v>
      </c>
      <c r="G35" s="131">
        <v>6</v>
      </c>
      <c r="H35" s="130" t="s">
        <v>37</v>
      </c>
      <c r="I35" s="84" t="s">
        <v>38</v>
      </c>
      <c r="J35" s="9">
        <v>30000000</v>
      </c>
      <c r="K35" s="9">
        <v>800000000</v>
      </c>
      <c r="L35" s="96"/>
      <c r="M35" s="96"/>
      <c r="P35" s="96"/>
      <c r="Q35" s="96"/>
    </row>
    <row r="36" spans="1:17" ht="22.5">
      <c r="A36" s="84">
        <v>23</v>
      </c>
      <c r="B36" s="127" t="s">
        <v>202</v>
      </c>
      <c r="C36" s="128">
        <v>35784</v>
      </c>
      <c r="D36" s="127" t="s">
        <v>202</v>
      </c>
      <c r="E36" s="129">
        <v>44278</v>
      </c>
      <c r="F36" s="130" t="s">
        <v>203</v>
      </c>
      <c r="G36" s="131">
        <v>9</v>
      </c>
      <c r="H36" s="130" t="s">
        <v>109</v>
      </c>
      <c r="I36" s="84" t="s">
        <v>106</v>
      </c>
      <c r="J36" s="9">
        <v>8817725</v>
      </c>
      <c r="K36" s="9" t="s">
        <v>204</v>
      </c>
      <c r="L36" s="96"/>
      <c r="M36" s="96"/>
      <c r="P36" s="96"/>
      <c r="Q36" s="96"/>
    </row>
    <row r="37" spans="1:17" ht="12">
      <c r="A37" s="84">
        <v>24</v>
      </c>
      <c r="B37" s="127" t="s">
        <v>205</v>
      </c>
      <c r="C37" s="128">
        <v>40451</v>
      </c>
      <c r="D37" s="127" t="s">
        <v>205</v>
      </c>
      <c r="E37" s="129">
        <v>44281</v>
      </c>
      <c r="F37" s="130" t="s">
        <v>206</v>
      </c>
      <c r="G37" s="131">
        <v>10</v>
      </c>
      <c r="H37" s="130" t="s">
        <v>37</v>
      </c>
      <c r="I37" s="84" t="s">
        <v>29</v>
      </c>
      <c r="J37" s="9">
        <v>3100000</v>
      </c>
      <c r="K37" s="9">
        <v>13100000</v>
      </c>
      <c r="L37" s="96"/>
      <c r="M37" s="96"/>
      <c r="P37" s="96"/>
      <c r="Q37" s="96"/>
    </row>
    <row r="38" spans="1:17" ht="22.5">
      <c r="A38" s="84">
        <v>25</v>
      </c>
      <c r="B38" s="127" t="s">
        <v>225</v>
      </c>
      <c r="C38" s="128">
        <v>39574</v>
      </c>
      <c r="D38" s="127" t="s">
        <v>225</v>
      </c>
      <c r="E38" s="129">
        <v>44286</v>
      </c>
      <c r="F38" s="130" t="s">
        <v>226</v>
      </c>
      <c r="G38" s="131">
        <v>15</v>
      </c>
      <c r="H38" s="130" t="s">
        <v>40</v>
      </c>
      <c r="I38" s="84" t="s">
        <v>210</v>
      </c>
      <c r="J38" s="133">
        <v>5500000</v>
      </c>
      <c r="K38" s="140">
        <v>205500000</v>
      </c>
      <c r="L38" s="96"/>
      <c r="M38" s="96"/>
      <c r="P38" s="96"/>
      <c r="Q38" s="96"/>
    </row>
    <row r="39" spans="1:17" ht="22.5">
      <c r="A39" s="84">
        <v>26</v>
      </c>
      <c r="B39" s="127" t="s">
        <v>227</v>
      </c>
      <c r="C39" s="128">
        <v>43315</v>
      </c>
      <c r="D39" s="127" t="s">
        <v>227</v>
      </c>
      <c r="E39" s="129">
        <v>44287</v>
      </c>
      <c r="F39" s="130" t="s">
        <v>228</v>
      </c>
      <c r="G39" s="131">
        <v>5</v>
      </c>
      <c r="H39" s="130" t="s">
        <v>37</v>
      </c>
      <c r="I39" s="84" t="s">
        <v>198</v>
      </c>
      <c r="J39" s="133">
        <v>6000000</v>
      </c>
      <c r="K39" s="140">
        <v>81000000</v>
      </c>
      <c r="L39" s="96"/>
      <c r="M39" s="96"/>
      <c r="P39" s="96"/>
      <c r="Q39" s="96"/>
    </row>
    <row r="40" spans="1:17" ht="22.5">
      <c r="A40" s="84">
        <v>27</v>
      </c>
      <c r="B40" s="127" t="s">
        <v>229</v>
      </c>
      <c r="C40" s="128">
        <v>44153</v>
      </c>
      <c r="D40" s="127" t="s">
        <v>229</v>
      </c>
      <c r="E40" s="129">
        <v>44292</v>
      </c>
      <c r="F40" s="130" t="s">
        <v>230</v>
      </c>
      <c r="G40" s="131">
        <v>1</v>
      </c>
      <c r="H40" s="130" t="s">
        <v>52</v>
      </c>
      <c r="I40" s="84" t="s">
        <v>106</v>
      </c>
      <c r="J40" s="133">
        <v>20000000</v>
      </c>
      <c r="K40" s="140">
        <v>105714286</v>
      </c>
      <c r="L40" s="96"/>
      <c r="M40" s="96"/>
      <c r="P40" s="96"/>
      <c r="Q40" s="96"/>
    </row>
    <row r="41" spans="1:17" ht="12">
      <c r="A41" s="84">
        <v>28</v>
      </c>
      <c r="B41" s="127" t="s">
        <v>231</v>
      </c>
      <c r="C41" s="128">
        <v>42465</v>
      </c>
      <c r="D41" s="127" t="s">
        <v>231</v>
      </c>
      <c r="E41" s="129">
        <v>44294</v>
      </c>
      <c r="F41" s="130" t="s">
        <v>232</v>
      </c>
      <c r="G41" s="131">
        <v>6</v>
      </c>
      <c r="H41" s="130" t="s">
        <v>125</v>
      </c>
      <c r="I41" s="84" t="s">
        <v>92</v>
      </c>
      <c r="J41" s="133">
        <v>2000000</v>
      </c>
      <c r="K41" s="140">
        <v>14000000</v>
      </c>
      <c r="L41" s="96"/>
      <c r="M41" s="96"/>
      <c r="P41" s="96"/>
      <c r="Q41" s="96"/>
    </row>
    <row r="42" spans="1:17" ht="22.5">
      <c r="A42" s="84">
        <v>29</v>
      </c>
      <c r="B42" s="127" t="s">
        <v>233</v>
      </c>
      <c r="C42" s="128">
        <v>43917</v>
      </c>
      <c r="D42" s="127" t="s">
        <v>233</v>
      </c>
      <c r="E42" s="129">
        <v>44299</v>
      </c>
      <c r="F42" s="130" t="s">
        <v>234</v>
      </c>
      <c r="G42" s="131">
        <v>1</v>
      </c>
      <c r="H42" s="130" t="s">
        <v>37</v>
      </c>
      <c r="I42" s="84" t="s">
        <v>95</v>
      </c>
      <c r="J42" s="133">
        <v>7970000</v>
      </c>
      <c r="K42" s="140">
        <v>10970000</v>
      </c>
      <c r="L42" s="96"/>
      <c r="M42" s="96"/>
      <c r="P42" s="96"/>
      <c r="Q42" s="96"/>
    </row>
    <row r="43" spans="1:17" ht="12">
      <c r="A43" s="84">
        <v>30</v>
      </c>
      <c r="B43" s="127" t="s">
        <v>235</v>
      </c>
      <c r="C43" s="128">
        <v>43707</v>
      </c>
      <c r="D43" s="127" t="s">
        <v>235</v>
      </c>
      <c r="E43" s="129">
        <v>44300</v>
      </c>
      <c r="F43" s="130" t="s">
        <v>236</v>
      </c>
      <c r="G43" s="131">
        <v>3</v>
      </c>
      <c r="H43" s="130" t="s">
        <v>40</v>
      </c>
      <c r="I43" s="84" t="s">
        <v>139</v>
      </c>
      <c r="J43" s="133">
        <v>33000000</v>
      </c>
      <c r="K43" s="140">
        <v>40000000</v>
      </c>
      <c r="L43" s="96"/>
      <c r="M43" s="96"/>
      <c r="P43" s="96"/>
      <c r="Q43" s="96"/>
    </row>
    <row r="44" spans="1:17" ht="22.5">
      <c r="A44" s="84">
        <v>31</v>
      </c>
      <c r="B44" s="127" t="s">
        <v>258</v>
      </c>
      <c r="C44" s="128">
        <v>43350</v>
      </c>
      <c r="D44" s="127" t="s">
        <v>258</v>
      </c>
      <c r="E44" s="129">
        <v>44299</v>
      </c>
      <c r="F44" s="130" t="s">
        <v>259</v>
      </c>
      <c r="G44" s="131">
        <v>1</v>
      </c>
      <c r="H44" s="130" t="s">
        <v>109</v>
      </c>
      <c r="I44" s="84" t="s">
        <v>260</v>
      </c>
      <c r="J44" s="133">
        <v>422920.62</v>
      </c>
      <c r="K44" s="140">
        <v>12422920.62</v>
      </c>
      <c r="L44" s="96"/>
      <c r="M44" s="96"/>
      <c r="P44" s="96"/>
      <c r="Q44" s="96"/>
    </row>
    <row r="45" spans="1:17" ht="12">
      <c r="A45" s="84">
        <v>32</v>
      </c>
      <c r="B45" s="127" t="s">
        <v>261</v>
      </c>
      <c r="C45" s="128">
        <v>44189</v>
      </c>
      <c r="D45" s="127" t="s">
        <v>261</v>
      </c>
      <c r="E45" s="129">
        <v>44305</v>
      </c>
      <c r="F45" s="130" t="s">
        <v>262</v>
      </c>
      <c r="G45" s="130" t="s">
        <v>263</v>
      </c>
      <c r="H45" s="130" t="s">
        <v>109</v>
      </c>
      <c r="I45" s="84" t="s">
        <v>106</v>
      </c>
      <c r="J45" s="133">
        <v>100000</v>
      </c>
      <c r="K45" s="140">
        <v>1400000</v>
      </c>
      <c r="L45" s="96"/>
      <c r="M45" s="96"/>
      <c r="P45" s="96"/>
      <c r="Q45" s="96"/>
    </row>
    <row r="46" spans="1:17" ht="33.75">
      <c r="A46" s="84">
        <v>33</v>
      </c>
      <c r="B46" s="127" t="s">
        <v>264</v>
      </c>
      <c r="C46" s="128">
        <v>40511</v>
      </c>
      <c r="D46" s="127" t="s">
        <v>264</v>
      </c>
      <c r="E46" s="129">
        <v>44305</v>
      </c>
      <c r="F46" s="130" t="s">
        <v>265</v>
      </c>
      <c r="G46" s="131">
        <v>3</v>
      </c>
      <c r="H46" s="130" t="s">
        <v>29</v>
      </c>
      <c r="I46" s="84" t="s">
        <v>266</v>
      </c>
      <c r="J46" s="133">
        <v>132000000</v>
      </c>
      <c r="K46" s="140">
        <v>402000000</v>
      </c>
      <c r="L46" s="96"/>
      <c r="M46" s="96"/>
      <c r="P46" s="96"/>
      <c r="Q46" s="96"/>
    </row>
    <row r="47" spans="1:17" ht="22.5">
      <c r="A47" s="84">
        <v>34</v>
      </c>
      <c r="B47" s="127" t="s">
        <v>267</v>
      </c>
      <c r="C47" s="128">
        <v>44078</v>
      </c>
      <c r="D47" s="127" t="s">
        <v>267</v>
      </c>
      <c r="E47" s="129">
        <v>44309</v>
      </c>
      <c r="F47" s="130" t="s">
        <v>268</v>
      </c>
      <c r="G47" s="131">
        <v>1</v>
      </c>
      <c r="H47" s="130" t="s">
        <v>269</v>
      </c>
      <c r="I47" s="84" t="s">
        <v>270</v>
      </c>
      <c r="J47" s="133">
        <v>1104300</v>
      </c>
      <c r="K47" s="140">
        <v>3104300</v>
      </c>
      <c r="L47" s="96"/>
      <c r="M47" s="96"/>
      <c r="P47" s="96"/>
      <c r="Q47" s="96"/>
    </row>
    <row r="48" spans="1:17" ht="12">
      <c r="A48" s="84">
        <v>35</v>
      </c>
      <c r="B48" s="127" t="s">
        <v>271</v>
      </c>
      <c r="C48" s="128">
        <v>38741</v>
      </c>
      <c r="D48" s="127" t="s">
        <v>271</v>
      </c>
      <c r="E48" s="129">
        <v>44306</v>
      </c>
      <c r="F48" s="130" t="s">
        <v>272</v>
      </c>
      <c r="G48" s="131">
        <v>12</v>
      </c>
      <c r="H48" s="130" t="s">
        <v>37</v>
      </c>
      <c r="I48" s="84" t="s">
        <v>38</v>
      </c>
      <c r="J48" s="133">
        <v>17000000</v>
      </c>
      <c r="K48" s="140">
        <v>50000000</v>
      </c>
      <c r="L48" s="96"/>
      <c r="M48" s="96"/>
      <c r="P48" s="96"/>
      <c r="Q48" s="96"/>
    </row>
    <row r="49" spans="1:17" ht="22.5">
      <c r="A49" s="84">
        <v>36</v>
      </c>
      <c r="B49" s="127" t="s">
        <v>273</v>
      </c>
      <c r="C49" s="128">
        <v>39318</v>
      </c>
      <c r="D49" s="127" t="s">
        <v>273</v>
      </c>
      <c r="E49" s="129">
        <v>44312</v>
      </c>
      <c r="F49" s="130" t="s">
        <v>274</v>
      </c>
      <c r="G49" s="131">
        <v>12</v>
      </c>
      <c r="H49" s="130" t="s">
        <v>275</v>
      </c>
      <c r="I49" s="84" t="s">
        <v>210</v>
      </c>
      <c r="J49" s="133">
        <v>5000000</v>
      </c>
      <c r="K49" s="140">
        <v>25000000</v>
      </c>
      <c r="L49" s="96"/>
      <c r="M49" s="96"/>
      <c r="P49" s="96"/>
      <c r="Q49" s="96"/>
    </row>
    <row r="50" spans="1:17" ht="12">
      <c r="A50" s="84">
        <v>37</v>
      </c>
      <c r="B50" s="127" t="s">
        <v>276</v>
      </c>
      <c r="C50" s="128">
        <v>42157</v>
      </c>
      <c r="D50" s="127" t="s">
        <v>276</v>
      </c>
      <c r="E50" s="129">
        <v>44312</v>
      </c>
      <c r="F50" s="130" t="s">
        <v>277</v>
      </c>
      <c r="G50" s="131">
        <v>6</v>
      </c>
      <c r="H50" s="130" t="s">
        <v>278</v>
      </c>
      <c r="I50" s="84" t="s">
        <v>29</v>
      </c>
      <c r="J50" s="133">
        <v>4500000</v>
      </c>
      <c r="K50" s="140">
        <v>14500000</v>
      </c>
      <c r="L50" s="96"/>
      <c r="M50" s="96"/>
      <c r="P50" s="96"/>
      <c r="Q50" s="96"/>
    </row>
    <row r="51" spans="1:17" ht="12">
      <c r="A51" s="84">
        <v>38</v>
      </c>
      <c r="B51" s="127" t="s">
        <v>279</v>
      </c>
      <c r="C51" s="128">
        <v>43476</v>
      </c>
      <c r="D51" s="127" t="s">
        <v>279</v>
      </c>
      <c r="E51" s="129">
        <v>44312</v>
      </c>
      <c r="F51" s="130" t="s">
        <v>280</v>
      </c>
      <c r="G51" s="131">
        <v>3</v>
      </c>
      <c r="H51" s="130" t="s">
        <v>269</v>
      </c>
      <c r="I51" s="84" t="s">
        <v>95</v>
      </c>
      <c r="J51" s="133">
        <v>5000000</v>
      </c>
      <c r="K51" s="140">
        <v>15000000</v>
      </c>
      <c r="L51" s="96"/>
      <c r="M51" s="96"/>
      <c r="P51" s="96"/>
      <c r="Q51" s="96"/>
    </row>
    <row r="52" spans="1:17" ht="12">
      <c r="A52" s="84">
        <v>39</v>
      </c>
      <c r="B52" s="127" t="s">
        <v>281</v>
      </c>
      <c r="C52" s="128">
        <v>43374</v>
      </c>
      <c r="D52" s="127" t="s">
        <v>281</v>
      </c>
      <c r="E52" s="129">
        <v>44312</v>
      </c>
      <c r="F52" s="130" t="s">
        <v>282</v>
      </c>
      <c r="G52" s="131">
        <v>4</v>
      </c>
      <c r="H52" s="130" t="s">
        <v>37</v>
      </c>
      <c r="I52" s="84" t="s">
        <v>95</v>
      </c>
      <c r="J52" s="133">
        <f>7000000-2200000</f>
        <v>4800000</v>
      </c>
      <c r="K52" s="140">
        <v>7000000</v>
      </c>
      <c r="L52" s="96"/>
      <c r="M52" s="96"/>
      <c r="P52" s="96"/>
      <c r="Q52" s="96"/>
    </row>
    <row r="53" spans="1:17" ht="22.5">
      <c r="A53" s="84">
        <v>40</v>
      </c>
      <c r="B53" s="127" t="s">
        <v>283</v>
      </c>
      <c r="C53" s="128">
        <v>37248</v>
      </c>
      <c r="D53" s="127" t="s">
        <v>283</v>
      </c>
      <c r="E53" s="129">
        <v>44312</v>
      </c>
      <c r="F53" s="130" t="s">
        <v>284</v>
      </c>
      <c r="G53" s="131">
        <v>17</v>
      </c>
      <c r="H53" s="130" t="s">
        <v>109</v>
      </c>
      <c r="I53" s="84" t="s">
        <v>285</v>
      </c>
      <c r="J53" s="133">
        <v>12752000</v>
      </c>
      <c r="K53" s="140">
        <v>1638402000</v>
      </c>
      <c r="L53" s="96"/>
      <c r="M53" s="96"/>
      <c r="P53" s="96"/>
      <c r="Q53" s="96"/>
    </row>
    <row r="54" spans="1:17" ht="22.5">
      <c r="A54" s="84">
        <v>41</v>
      </c>
      <c r="B54" s="127" t="s">
        <v>286</v>
      </c>
      <c r="C54" s="128">
        <v>42817</v>
      </c>
      <c r="D54" s="127" t="s">
        <v>286</v>
      </c>
      <c r="E54" s="129">
        <v>44321</v>
      </c>
      <c r="F54" s="130" t="s">
        <v>287</v>
      </c>
      <c r="G54" s="131">
        <v>3</v>
      </c>
      <c r="H54" s="130" t="s">
        <v>37</v>
      </c>
      <c r="I54" s="84" t="s">
        <v>198</v>
      </c>
      <c r="J54" s="133">
        <v>3500000</v>
      </c>
      <c r="K54" s="140">
        <v>24030000</v>
      </c>
      <c r="L54" s="96"/>
      <c r="M54" s="96"/>
      <c r="P54" s="96"/>
      <c r="Q54" s="96"/>
    </row>
    <row r="55" spans="1:17" ht="22.5">
      <c r="A55" s="84">
        <v>42</v>
      </c>
      <c r="B55" s="127" t="s">
        <v>288</v>
      </c>
      <c r="C55" s="128">
        <v>41074</v>
      </c>
      <c r="D55" s="127" t="s">
        <v>288</v>
      </c>
      <c r="E55" s="129">
        <v>44322</v>
      </c>
      <c r="F55" s="130" t="s">
        <v>289</v>
      </c>
      <c r="G55" s="131">
        <v>10</v>
      </c>
      <c r="H55" s="130" t="s">
        <v>109</v>
      </c>
      <c r="I55" s="84" t="s">
        <v>95</v>
      </c>
      <c r="J55" s="133">
        <v>25000000</v>
      </c>
      <c r="K55" s="140">
        <v>75000000</v>
      </c>
      <c r="L55" s="96"/>
      <c r="M55" s="96"/>
      <c r="P55" s="96"/>
      <c r="Q55" s="96"/>
    </row>
    <row r="56" spans="1:17" ht="22.5">
      <c r="A56" s="84">
        <v>43</v>
      </c>
      <c r="B56" s="127" t="s">
        <v>290</v>
      </c>
      <c r="C56" s="128">
        <v>42641</v>
      </c>
      <c r="D56" s="127" t="s">
        <v>290</v>
      </c>
      <c r="E56" s="129">
        <v>44326</v>
      </c>
      <c r="F56" s="130" t="s">
        <v>291</v>
      </c>
      <c r="G56" s="131">
        <v>5</v>
      </c>
      <c r="H56" s="130" t="s">
        <v>292</v>
      </c>
      <c r="I56" s="84" t="s">
        <v>92</v>
      </c>
      <c r="J56" s="133">
        <v>10000000</v>
      </c>
      <c r="K56" s="140">
        <v>160000000</v>
      </c>
      <c r="L56" s="96"/>
      <c r="M56" s="96"/>
      <c r="P56" s="96"/>
      <c r="Q56" s="96"/>
    </row>
    <row r="57" spans="1:17" ht="22.5">
      <c r="A57" s="84">
        <v>44</v>
      </c>
      <c r="B57" s="127" t="s">
        <v>293</v>
      </c>
      <c r="C57" s="128">
        <v>43773</v>
      </c>
      <c r="D57" s="127" t="s">
        <v>293</v>
      </c>
      <c r="E57" s="129">
        <v>44328</v>
      </c>
      <c r="F57" s="130" t="s">
        <v>294</v>
      </c>
      <c r="G57" s="131">
        <v>3</v>
      </c>
      <c r="H57" s="130" t="s">
        <v>209</v>
      </c>
      <c r="I57" s="84" t="s">
        <v>214</v>
      </c>
      <c r="J57" s="133">
        <v>2100000</v>
      </c>
      <c r="K57" s="140">
        <v>5700000</v>
      </c>
      <c r="L57" s="96"/>
      <c r="M57" s="96"/>
      <c r="P57" s="96"/>
      <c r="Q57" s="96"/>
    </row>
    <row r="58" spans="1:11" ht="14.25" customHeight="1">
      <c r="A58" s="84">
        <v>45</v>
      </c>
      <c r="B58" s="127" t="s">
        <v>295</v>
      </c>
      <c r="C58" s="128">
        <v>43173</v>
      </c>
      <c r="D58" s="127" t="s">
        <v>295</v>
      </c>
      <c r="E58" s="129">
        <v>44329</v>
      </c>
      <c r="F58" s="130" t="s">
        <v>296</v>
      </c>
      <c r="G58" s="131">
        <v>1</v>
      </c>
      <c r="H58" s="130" t="s">
        <v>52</v>
      </c>
      <c r="I58" s="84" t="s">
        <v>297</v>
      </c>
      <c r="J58" s="133">
        <v>80000</v>
      </c>
      <c r="K58" s="140">
        <v>2080000</v>
      </c>
    </row>
    <row r="59" spans="1:11" ht="12.75">
      <c r="A59" s="50"/>
      <c r="B59" s="52"/>
      <c r="C59" s="51"/>
      <c r="D59" s="51"/>
      <c r="E59" s="51"/>
      <c r="F59" s="52"/>
      <c r="G59" s="52"/>
      <c r="H59" s="52"/>
      <c r="I59" s="52"/>
      <c r="J59" s="56"/>
      <c r="K59" s="57"/>
    </row>
    <row r="60" spans="1:11" ht="12" customHeight="1">
      <c r="A60" s="25">
        <f>COUNT(A61:A63)</f>
        <v>1</v>
      </c>
      <c r="B60" s="28" t="s">
        <v>32</v>
      </c>
      <c r="C60" s="28"/>
      <c r="D60" s="28"/>
      <c r="E60" s="28"/>
      <c r="F60" s="28"/>
      <c r="G60" s="25"/>
      <c r="H60" s="25"/>
      <c r="I60" s="25"/>
      <c r="J60" s="35">
        <f>SUM(J61:J63)</f>
        <v>34500000</v>
      </c>
      <c r="K60" s="27"/>
    </row>
    <row r="61" spans="1:18" s="6" customFormat="1" ht="12">
      <c r="A61" s="36">
        <v>1</v>
      </c>
      <c r="B61" s="108" t="s">
        <v>207</v>
      </c>
      <c r="C61" s="109">
        <v>38560</v>
      </c>
      <c r="D61" s="108" t="s">
        <v>207</v>
      </c>
      <c r="E61" s="110">
        <v>44273</v>
      </c>
      <c r="F61" s="107" t="s">
        <v>208</v>
      </c>
      <c r="G61" s="111">
        <v>10</v>
      </c>
      <c r="H61" s="107" t="s">
        <v>209</v>
      </c>
      <c r="I61" s="95" t="s">
        <v>210</v>
      </c>
      <c r="J61" s="126">
        <v>34500000</v>
      </c>
      <c r="K61" s="134">
        <v>500000</v>
      </c>
      <c r="L61" s="135"/>
      <c r="M61" s="136"/>
      <c r="N61" s="135"/>
      <c r="Q61" s="135"/>
      <c r="R61" s="135"/>
    </row>
    <row r="62" spans="1:11" s="10" customFormat="1" ht="11.25">
      <c r="A62" s="12"/>
      <c r="B62" s="59"/>
      <c r="C62" s="45"/>
      <c r="D62" s="45"/>
      <c r="E62" s="45"/>
      <c r="F62" s="45"/>
      <c r="G62" s="22"/>
      <c r="H62" s="11"/>
      <c r="I62" s="11"/>
      <c r="J62" s="46"/>
      <c r="K62" s="47"/>
    </row>
    <row r="63" spans="1:11" ht="12.75">
      <c r="A63" s="50"/>
      <c r="B63" s="60"/>
      <c r="C63" s="48"/>
      <c r="D63" s="48"/>
      <c r="E63" s="48"/>
      <c r="F63" s="44"/>
      <c r="G63" s="55"/>
      <c r="H63" s="44"/>
      <c r="I63" s="44"/>
      <c r="J63" s="46"/>
      <c r="K63" s="47"/>
    </row>
  </sheetData>
  <sheetProtection/>
  <mergeCells count="4">
    <mergeCell ref="A1:C1"/>
    <mergeCell ref="A2:C2"/>
    <mergeCell ref="A3:K3"/>
    <mergeCell ref="A4:K4"/>
  </mergeCells>
  <printOptions horizontalCentered="1"/>
  <pageMargins left="0.17" right="0.17" top="0.26" bottom="0.17" header="0.22" footer="0.16"/>
  <pageSetup horizontalDpi="600" verticalDpi="600" orientation="landscape" paperSize="9" scale="90" r:id="rId2"/>
  <headerFooter alignWithMargins="0">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2016-06-20T09:30:19Z</cp:lastPrinted>
  <dcterms:created xsi:type="dcterms:W3CDTF">2012-09-19T08:49:53Z</dcterms:created>
  <dcterms:modified xsi:type="dcterms:W3CDTF">2021-06-10T09:01:57Z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QY5UZ4ZQWDMN-2102554853-148</vt:lpwstr>
  </property>
  <property fmtid="{D5CDD505-2E9C-101B-9397-08002B2CF9AE}" pid="4" name="_dlc_DocIdItemGu">
    <vt:lpwstr>f0e3dc2b-3f90-42fa-a1c2-e7a57800bd86</vt:lpwstr>
  </property>
  <property fmtid="{D5CDD505-2E9C-101B-9397-08002B2CF9AE}" pid="5" name="_dlc_DocIdU">
    <vt:lpwstr>http://testweb.dongnai.gov.vn:8809/_layouts/15/DocIdRedir.aspx?ID=QY5UZ4ZQWDMN-2102554853-148, QY5UZ4ZQWDMN-2102554853-148</vt:lpwstr>
  </property>
</Properties>
</file>