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480" windowHeight="8190" tabRatio="671" activeTab="0"/>
  </bookViews>
  <sheets>
    <sheet name="CM-T06.2022" sheetId="1" r:id="rId1"/>
    <sheet name="ĐC-T06.2022" sheetId="2" r:id="rId2"/>
  </sheets>
  <definedNames>
    <definedName name="_xlnm.Print_Titles" localSheetId="0">'CM-T06.2022'!$6:$7</definedName>
    <definedName name="_xlnm.Print_Titles" localSheetId="1">'ĐC-T06.2022'!$6:$6</definedName>
  </definedNames>
  <calcPr fullCalcOnLoad="1"/>
</workbook>
</file>

<file path=xl/sharedStrings.xml><?xml version="1.0" encoding="utf-8"?>
<sst xmlns="http://schemas.openxmlformats.org/spreadsheetml/2006/main" count="265" uniqueCount="182">
  <si>
    <t>Địa chỉ</t>
  </si>
  <si>
    <t xml:space="preserve">Nhà Đầu tư </t>
  </si>
  <si>
    <t>Tên</t>
  </si>
  <si>
    <t>Thời hạn (năm)</t>
  </si>
  <si>
    <t>UBND TỈNH ĐỒNG NAI</t>
  </si>
  <si>
    <t>SỞ KẾ HOẠCH VÀ ĐẦU TƯ</t>
  </si>
  <si>
    <t>Tên dự án</t>
  </si>
  <si>
    <t>Vốn điều lệ (USD)</t>
  </si>
  <si>
    <t>Tổng</t>
  </si>
  <si>
    <t>TỔNG CỘNG</t>
  </si>
  <si>
    <t>BAN QL KCN</t>
  </si>
  <si>
    <t>Quốc Gia</t>
  </si>
  <si>
    <t>STT</t>
  </si>
  <si>
    <t>Ngày cấp</t>
  </si>
  <si>
    <t>Số GCNĐT</t>
  </si>
  <si>
    <t>Diện tích (m2)</t>
  </si>
  <si>
    <t>Vốn đầu tư
(USD)</t>
  </si>
  <si>
    <t>Bên VN</t>
  </si>
  <si>
    <t>Bên NN</t>
  </si>
  <si>
    <t>Hình thức
đầu tư</t>
  </si>
  <si>
    <t>Mục tiêu hoạt động, quy mô</t>
  </si>
  <si>
    <t>Địa điểm</t>
  </si>
  <si>
    <t xml:space="preserve">DANH SÁCH DỰ ÁN ĐẦU TƯ NƯỚC NGOÀI
CẤP MỚI GIẤY CHỨNG NHẬN ĐĂNG KÝ ĐẦU TƯ </t>
  </si>
  <si>
    <t xml:space="preserve">DANH SÁCH DỰ ÁN ĐẦU TƯ NƯỚC NGOÀI
CẤP ĐIỀU CHỈNH VỐN ĐẦU TƯ </t>
  </si>
  <si>
    <t>Tên Dự án</t>
  </si>
  <si>
    <t>Ngày ĐC</t>
  </si>
  <si>
    <t>Lần ĐC</t>
  </si>
  <si>
    <t>Vốn Tăng/Giàm</t>
  </si>
  <si>
    <t>Lũy kế vốn đầu tư</t>
  </si>
  <si>
    <t>Amata</t>
  </si>
  <si>
    <t>BAN QLKCN</t>
  </si>
  <si>
    <t>TĂNG VỐN ĐẦU TƯ</t>
  </si>
  <si>
    <t>GIẢM VỐN ĐẦU TƯ</t>
  </si>
  <si>
    <t>SỞ KHĐT</t>
  </si>
  <si>
    <t>GCNĐKĐT</t>
  </si>
  <si>
    <t>Loại hình DN</t>
  </si>
  <si>
    <t>Số GCNĐKĐT</t>
  </si>
  <si>
    <t>Hàn Quốc</t>
  </si>
  <si>
    <t>Long Thành</t>
  </si>
  <si>
    <t>Hong Kong</t>
  </si>
  <si>
    <t>Singapore</t>
  </si>
  <si>
    <t>LABS</t>
  </si>
  <si>
    <t>Nhật Bản</t>
  </si>
  <si>
    <t>Hố Nai - gđ 2</t>
  </si>
  <si>
    <t>Nhơn Trạch III</t>
  </si>
  <si>
    <t>Long Khánh</t>
  </si>
  <si>
    <t>Giang Điền</t>
  </si>
  <si>
    <t>Long Đức</t>
  </si>
  <si>
    <t>NHÀ MÁY YOUNCHANG GST (tên cũ là NHÀ MÁY CÔNG TY TNHH YOUNCHANG GST TẠI ĐỒNG NAI)</t>
  </si>
  <si>
    <t>NHÀ MÁY CỦA CÔNG TY BELIEVELIGHT ELECTRONICS</t>
  </si>
  <si>
    <t>Đài Loan</t>
  </si>
  <si>
    <t>Sông Mây</t>
  </si>
  <si>
    <t>NHÀ MÁY SẢN XUẤT CỦA CÔNG TY TNHH SPORTPET CONSUMER PRODUCTS VIỆT NAM TẠI KCN GIANG ĐIỀN</t>
  </si>
  <si>
    <t>Hoa Kỳ</t>
  </si>
  <si>
    <t>NHÀ MÁY ELENSYS TP. HỒ CHÍ MINH</t>
  </si>
  <si>
    <t>CÔNG TY TNHH NASAN HCM VIỆT NAM</t>
  </si>
  <si>
    <t>An Phước</t>
  </si>
  <si>
    <t>NHÀ MÁY CÔNG TY TNHH EPS VINA</t>
  </si>
  <si>
    <t>Sản xuất các sản phẩm xốp từ Polystyrene; Sản xuất các sản phẩm pallet bằng gỗ.</t>
  </si>
  <si>
    <t>CÔNG TY TRÁCH NHIỆM HỮU HẠN EPS VINA</t>
  </si>
  <si>
    <t>Xưởng E06, đường số 6, Khu công nghiệp Hố Nai - giai đoạn 2, phường Phước Tân, thành phố Biên Hòa, tỉnh Đồng Nai, Việt Nam</t>
  </si>
  <si>
    <t>NHÀ MÁY GIẢI PHÁP DINH DƯỠNG VIỆT NAM</t>
  </si>
  <si>
    <t>Sản xuất phụ gia; thực phẩm bổ sung vi chất; chất hỗ trợ chế biến thực phẩm; các loại hương liệu và nguyên liệu công nghiệp dùng cho thực phẩm.</t>
  </si>
  <si>
    <t>CÔNG TY TNHH BRENNTAG VIỆT NAM</t>
  </si>
  <si>
    <t>120 Hoàng Hoa Thám, Phường 7, quận Bình Thạnh, Thành phố Hồ Chí Minh, Việt Nam.</t>
  </si>
  <si>
    <t>NHÀ XƯỞNG CHO THUÊ CÔNG TY HỮU HẠN CƠ KHÍ ĐỘNG LỰC TOÀN CẦU</t>
  </si>
  <si>
    <t>Cho thuê nhà xưởng và các công trình phụ trợ.</t>
  </si>
  <si>
    <t>Hố Nai</t>
  </si>
  <si>
    <t>CÔNG TY HỮU HẠN CƠ KHÍ ĐỘNG LỰC TOÀN CẦU</t>
  </si>
  <si>
    <t>Lô số 7, Khu công nghiệp Giang Điền, xã Giang Điền, huyện Trảng Bom, tỉnh Đồng Nai, Việt Nam.</t>
  </si>
  <si>
    <t>NHÀ MÁY ĐIỆN LẠNH JOONG ANG VIỆT NAM</t>
  </si>
  <si>
    <t>Sản xuất các thiết bị, hệ thống làm lạnh và giữ lạnh công nghiệp và dân dụng (không bao gồm công đoạn xi mạ).
Thực hiện dịch vụ bảo trì, bảo dưỡng, sửa chữa sản phẩm.
Thực hiện dịch vụ tư vấn kỹ thuật.
Thực hiện quyền xuất khẩu, quyền nhập khẩu, quyền phân phối bán buôn (không thành lập cơ sở bán buôn) các mặt hàng không thuộc danh mục cấm xuất khẩu, cấm nhập khẩu, danh mục hàng hóa không được phân phối theo quy định của pháp luật Việt Nam và không thuộc diện hạn chế theo cam kết quốc tế trong các điều ước quốc tế mà Việt Nam là thành viên.</t>
  </si>
  <si>
    <t>Ông HONG, GI DO</t>
  </si>
  <si>
    <t>107-503 Oksu-dong Raemian Apartment, 15, Maebong-gil, Seongdong-gu, Seoul, Korea, 04733.</t>
  </si>
  <si>
    <t>144/GP-KCN-ĐN</t>
  </si>
  <si>
    <t>CÔNG TY TRÁCH NHIỆM HỮU HẠN ACE PACIFIC VIỆT NAM</t>
  </si>
  <si>
    <t>Samoa</t>
  </si>
  <si>
    <t>Nhơn Trạch I</t>
  </si>
  <si>
    <t>HỆ THỐNG SẢN XUẤT POLYOL KPX CHEMICAL VINA</t>
  </si>
  <si>
    <t>Gò Dầu</t>
  </si>
  <si>
    <t>270/GP-KCN-ĐN</t>
  </si>
  <si>
    <t>CÔNG TY TRÁCH NHIỆM HỮU HẠN SHINHAN VINA</t>
  </si>
  <si>
    <t>Loteco</t>
  </si>
  <si>
    <t>CHI NHÁNH NHÀ MÁY SẢN XUẤT CỐP PHA NHÔM - CÔNG TY TRÁCH NHIỆM HỮU HẠN MỘT THÀNH VIÊN VIỆT NAM GS INDUSTRY</t>
  </si>
  <si>
    <t>Nhơn Trạch VI</t>
  </si>
  <si>
    <t>CHI NHÁNH NHÀ MÁY SẢN XUẤT THANG MÁY - CÔNG TY TRÁCH NHIỆM HỮU HẠN MỘT THÀNH VIÊN VIỆT NAM GS INDUSTRY</t>
  </si>
  <si>
    <t>CÔNG TY TNHH MINATO SEIKO VIỆT NAM</t>
  </si>
  <si>
    <t>DỰ ÁN KHO CHỨA HÀNG KFOOD NHƠN TRẠCH ĐỒNG NAI</t>
  </si>
  <si>
    <t>Cho thuê kho.
Dịch vụ kho bãi và lưu giữ hàng hóa.</t>
  </si>
  <si>
    <t>DMNT</t>
  </si>
  <si>
    <t>CÔNG TY TNHH THƯƠNG MẠI QUỐC TẾ KFOOD</t>
  </si>
  <si>
    <t>Một phần lô CN-4, Khu công nghiệp Phú Nghĩa, xã Phú Nghĩa, huyện Chương Mỹ, thành phố Hà Nội, Việt Nam.</t>
  </si>
  <si>
    <t>NHÀ MÁY CÔNG NGHỆ GIÀY DÉP FRAMAS</t>
  </si>
  <si>
    <t>Sản xuất các bộ phận bằng nhựa dùng trong ngành công nghiệp sản xuất giày như: đế giày, miếng lót giày, miếng trang trí giày và các phụ kiện giày khác.
Sản xuất các bộ phận bằng nhựa dùng trong ngành công nghiệp đồ chơi và túi xách như: bóng nhựa, đinh nhựa dùng cho túi xách,…</t>
  </si>
  <si>
    <t>NT II - Nhơn Phú</t>
  </si>
  <si>
    <t>FRAMAS HONG KONG LIMITED</t>
  </si>
  <si>
    <t>14/F Tern Centre Tower 2, No. 251 Queen’s Road Central, Hong Kong, China.</t>
  </si>
  <si>
    <t>NHÀ MÁY HANSOL ELECTRONICS VIETNAM HO NAI</t>
  </si>
  <si>
    <t>NHÀ MÁY YIN HWA SHOES LASTS VIET NAM</t>
  </si>
  <si>
    <t>British 
Virgin Islands</t>
  </si>
  <si>
    <t>DỰ ÁN NHÀ MÁY SẢN XUẤT BỌC NỘI THẤT XE MYOUNGSUNG VINA</t>
  </si>
  <si>
    <t>Nhơn Trạch I</t>
  </si>
  <si>
    <t>CÔNG TY TNHH MATSUYA R&amp;D (VIỆT NAM)</t>
  </si>
  <si>
    <t>472043000465</t>
  </si>
  <si>
    <t>NHÀ MÁY CÔNG NGHỆ KIM LOẠI MAYA</t>
  </si>
  <si>
    <t>Sản xuất đầu gậy đánh golf, linh kiện đầu golf.
Gia công linh kiện ngũ kim.</t>
  </si>
  <si>
    <t>CÔNG TY TNHH ADVANCED MULTITECH (VIỆT NAM)</t>
  </si>
  <si>
    <t>Đường số 4, Khu công nghiệp Nhơn Trạch III (phân khu Formosa), thị trấn Hiệp Phước, huyện Nhơn Trạch, tỉnh Đồng Nai, Việt Nam.</t>
  </si>
  <si>
    <t>NHÀ MÁY CÔNG TY TNHH CHEMBASE VINA</t>
  </si>
  <si>
    <t>CÔNG TY TNHH AD-TECHNO VIỆT NAM</t>
  </si>
  <si>
    <t>Nhơn Trạch III - gđ 2</t>
  </si>
  <si>
    <t>CÔNG TY TNHH PHOSPIN</t>
  </si>
  <si>
    <t>CÔNG TY TRÁCH NHIỆM HỮU HẠN HYOSUNG ĐỒNG NAI</t>
  </si>
  <si>
    <t>Thổ Nhĩ Kỳ</t>
  </si>
  <si>
    <t>Nhơn Trạch V</t>
  </si>
  <si>
    <t>328/GP-KCN-ĐN</t>
  </si>
  <si>
    <t>CÔNG TY TRÁCH NHIỆM HỮU HẠN NHỰA SAKAGUCHI VIỆT NAM</t>
  </si>
  <si>
    <t>CÔNG TY TNHH UNICITY LABS VIỆT NAM</t>
  </si>
  <si>
    <t>CÔNG TY TNHH KAWAMURA ELECTRIC VIỆT NAM</t>
  </si>
  <si>
    <t>331/GP-KCN-ĐN</t>
  </si>
  <si>
    <t>CÔNG TY TNHH YAMATO PROTEC (ĐỒNG NAI)</t>
  </si>
  <si>
    <t>CÔNG TY TNHH PRO WELL (VIỆT NAM)</t>
  </si>
  <si>
    <t>NHÀ MÁY S TECH VIỆT NAM</t>
  </si>
  <si>
    <t>Sản xuất, gia công giày dép và các chi tiết của chúng.
Sản xuất túi xách các loại.
Sản xuất các sản phẩm may mặc (không bao gồm công đoạn nhuộm).
Thực hiện quyền xuất khẩu, quyền nhập khẩu, quyền phân phối bán buôn (không thành lập cơ sở bán buôn) các mặt hàng không thuộc danh mục cấm xuất khẩu, cấm nhập khẩu, danh mục hàng hóa không được phân phối theo quy định của pháp luật Việt Nam và không thuộc diện hạn chế theo cam kết quốc tế trong các điều ước quốc tế mà Việt Nam là thành viên.</t>
  </si>
  <si>
    <t>NT II - Lộc Khang</t>
  </si>
  <si>
    <t>CÔNG TY TNHH MOA VINA</t>
  </si>
  <si>
    <t>Thuê nhà xưởng DNTN Hồng Ngân, đường số 9, Khu công nghiệp Tam Phước, phường Tam Phước, thành phố Biên Hòa, tỉnh Đồng Nai, Việt Nam.</t>
  </si>
  <si>
    <t>CÔNG TY TNHH TRANSON HCM</t>
  </si>
  <si>
    <t>Sản xuất, gia công, lắp ráp các loại biến áp, cuộn cảm, cuộn kháng trở và các linh kiện điện tử khác; sản xuất gia công lắp ráp bản mạch PCB (trong quy trình sản xuất không bao gồm công đoạn xi mạ).
Thực hiện quyền xuất khẩu, quyền nhập khẩu, quyền phân phối bán buôn (không thành lập cơ sở bán buôn) các mặt hàng không thuộc danh mục cấm xuất khẩu, cấm nhập khẩu, danh mục hàng hóa không được phân phối theo quy định của pháp luật Việt Nam và không thuộc diện hạn chế theo cam kết quốc tế trong các điều ước quốc tế mà Việt Nam là thành viên.</t>
  </si>
  <si>
    <t>TRANSON CO., LTD</t>
  </si>
  <si>
    <t>1st Floor, New Plant, 60, Gasandigital 2-ro, Geumcheon-gu, Seoul (Gasan-dong), Korea.</t>
  </si>
  <si>
    <t>NHỰA TALI VIỆT NAM</t>
  </si>
  <si>
    <t>Sản xuất các chi tiết nhựa phục vụ ngành công nghiệp sản xuất ô tô.</t>
  </si>
  <si>
    <t>Ông WANG, WEI CHI</t>
  </si>
  <si>
    <t>17F-1.457 Cheng Kong Road, Taiwan City 703, Taiwan.</t>
  </si>
  <si>
    <t>DỰ ÁN CÔNG NGHỆ NĂNG LƯỢNG CSB (VIỆT NAM)</t>
  </si>
  <si>
    <t>CÔNG TY TNHH CHEMTROVINA</t>
  </si>
  <si>
    <t>CÔNG TY TNHH VOLCAFE VIỆT NAM</t>
  </si>
  <si>
    <t>Anh</t>
  </si>
  <si>
    <t>55/GP-ĐN</t>
  </si>
  <si>
    <t>CÔNG TY TRÁCH NHIỆM HỮU HẠN A FIRST VINA</t>
  </si>
  <si>
    <t>Tam Phước</t>
  </si>
  <si>
    <t>DỰ ÁN CÔNG TY TNHH NỘI THẤT GỖ DA FANG</t>
  </si>
  <si>
    <t>Belize</t>
  </si>
  <si>
    <t>01/01/2022 - 30/6/2022</t>
  </si>
  <si>
    <t>NHÀ MÁY SẢN XUẤT CÔNG TY TNHH VISION INTERNATIONAL TẠI ĐỒNG NAI</t>
  </si>
  <si>
    <t>Sản xuất, lắp ráp linh kiện, các sản phẩm gậy đánh golf và đầu golf.
Sản xuất cán golf.</t>
  </si>
  <si>
    <t>Biên Hòa II</t>
  </si>
  <si>
    <t>CÔNG TY TNHH VISION INTERNATIONAL</t>
  </si>
  <si>
    <t>Số 19, Đại lộ Hữu Nghị, Khu công nghiệp Việt Nam - Singapore, phường Bình Hòa, thành phố Thuận An, tỉnh Bình Dương, Việt Nam.</t>
  </si>
  <si>
    <t>DỰ ÁN CỦA CÔNG TY TNHH IRON MOUNTAIN TẠI TỈNH ĐỒNG NAI</t>
  </si>
  <si>
    <t>Dịch vụ lưu giữ hàng hóa.
Dịch vụ chuẩn bị đầu vào; dịch vụ xử lý dữ liệu và sắp xếp theo bảng; dịch vụ cơ sở dữ liệu; dịch vụ chuẩn bị dữ liệu.</t>
  </si>
  <si>
    <t>CÔNG TY TNHH IRON MOUNTAIN VIỆT NAM</t>
  </si>
  <si>
    <t>Phòng 612 Cowork05, tầng 6, Mê Linh Point Tower, số 2, đường Ngô Đức Kế, phường Bến Nghé, Quận 1, Thành phố Hồ Chí Minh, Việt Nam.</t>
  </si>
  <si>
    <t>NHÀ MÁY SẢN XUẤT CỦA CÔNG TY TNHH KASAI SEIKI VIỆT NAM</t>
  </si>
  <si>
    <t>Sản xuất các loại đầu nối, khớp nối kim loại dùng cho máy lạnh, máy giặt… (không có công đoạn xi mạ).</t>
  </si>
  <si>
    <t>KASAI SEIKI MFG.CO.,LTD.</t>
  </si>
  <si>
    <t>4720 Nakasu, Suwa, Nagano, Japan</t>
  </si>
  <si>
    <t>DỰ ÁN MATSUMOTO PRECISION VIỆT NAM</t>
  </si>
  <si>
    <t>Sản xuất, gia công các bộ phận máy móc chính xác (thanh ray MXS và ray định hướng…) (không bao gồm công đoạn xi mạ).</t>
  </si>
  <si>
    <t>MATSUMOTO PRECISION CO., LTD.</t>
  </si>
  <si>
    <t>68, Aza Omi, Shiokawamachi Kofune, Kitakata-shi, Fukushima, Japan</t>
  </si>
  <si>
    <t>NHÀ MÁY SẢN XUẤT MOTOR</t>
  </si>
  <si>
    <t>Sản xuất động cơ điện và các bộ phận dùng để sản xuất động cơ điện: stator.
Sản xuất động cơ điện và các bộ phận dùng để sản xuất động cơ điện: motor.
Sửa chữa, bảo hành động cơ điện (motor) và các máy móc thiết bị liên quan (không bao gồm sửa chữa, bảo dưỡng tàu biển, máy bay hoặc các phương tiện và thiết bị vận tải khác).
Lắp đặt các loại động cơ điện (motor) và các máy móc thiết bị liên quan.
Thực hiện dịch vụ tư vấn kỹ thuật (chuẩn bị và thực hiện các dự án có liên quan đến động cơ điện (motor).
Thực hiện quyền xuất khẩu, quyền nhập khẩu, quyền phân phối bán buôn (không thành lập cơ sở bán buôn) các mặt hàng không thuộc danh mục cấm xuất khẩu, cấm nhập khẩu, danh mục hàng hóa không được phân phối theo quy định của pháp luật Việt Nam và không thuộc diện hạn chế theo cam kết quốc tế trong các điều ước quốc tế mà Việt Nam là thành viên.</t>
  </si>
  <si>
    <t>HYOSUNG HEAVY INDUSTRIES CORPORATION</t>
  </si>
  <si>
    <t>119, Mapo-daero, Mapo-gu, Seoul, Korea</t>
  </si>
  <si>
    <t>NHÀ MÁY SẢN XUẤT CÔNG TY TNHH ILYANG OPO VIỆT NAM</t>
  </si>
  <si>
    <t>NHÀ MÁY YOUNCHANG GST</t>
  </si>
  <si>
    <t>202/GP-KCN-ĐN</t>
  </si>
  <si>
    <t>CÔNG TY TNHH DONG - IL INTERLINING</t>
  </si>
  <si>
    <t>DỰ ÁN CÔNG TY TNHH CÔNG NGHIỆP AEREM</t>
  </si>
  <si>
    <t>Luxembourg</t>
  </si>
  <si>
    <t>NHÀ MÁY SẢN XUẤT, GIA CÔNG KSM ENG VINA</t>
  </si>
  <si>
    <t>110/GP-KCN-ĐN</t>
  </si>
  <si>
    <t>CÔNG TY TRÁCH NHIỆM HỮU HẠN SẢN XUẤT THUN VÀ NGUYÊN LIỆU MAY PREMIER (VIỆT NAM)</t>
  </si>
  <si>
    <t>CÔNG TY TRÁCH NHIỆM HỮU HẠN FORMOSA TAFFETA ĐỒNG NAI</t>
  </si>
  <si>
    <t>CÔNG TY TNHH NYG (VIỆT NAM)</t>
  </si>
  <si>
    <t>Thái Lan</t>
  </si>
  <si>
    <t>NHÀ MÁY CHẾ BIẾN THỰC PHẨM OLAM VIỆT NAM</t>
  </si>
  <si>
    <t>577/GP</t>
  </si>
  <si>
    <t>CÔNG TY TRÁCH NHIỆM HỮU HẠN U.I.C VIỆT NAM</t>
  </si>
  <si>
    <t>Indonesia</t>
  </si>
</sst>
</file>

<file path=xl/styles.xml><?xml version="1.0" encoding="utf-8"?>
<styleSheet xmlns="http://schemas.openxmlformats.org/spreadsheetml/2006/main">
  <numFmts count="48">
    <numFmt numFmtId="5" formatCode="&quot;XDR&quot;#,##0;\-&quot;XDR&quot;#,##0"/>
    <numFmt numFmtId="6" formatCode="&quot;XDR&quot;#,##0;[Red]\-&quot;XDR&quot;#,##0"/>
    <numFmt numFmtId="7" formatCode="&quot;XDR&quot;#,##0.00;\-&quot;XDR&quot;#,##0.00"/>
    <numFmt numFmtId="8" formatCode="&quot;XDR&quot;#,##0.00;[Red]\-&quot;XDR&quot;#,##0.00"/>
    <numFmt numFmtId="42" formatCode="_-&quot;XDR&quot;* #,##0_-;\-&quot;XDR&quot;* #,##0_-;_-&quot;XDR&quot;* &quot;-&quot;_-;_-@_-"/>
    <numFmt numFmtId="41" formatCode="_-* #,##0_-;\-* #,##0_-;_-* &quot;-&quot;_-;_-@_-"/>
    <numFmt numFmtId="44" formatCode="_-&quot;XDR&quot;* #,##0.00_-;\-&quot;XDR&quot;* #,##0.00_-;_-&quot;XDR&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00\ _F_-;\-* #,##0.00\ _F_-;_-* \-??\ _F_-;_-@_-"/>
    <numFmt numFmtId="181" formatCode="#,##0;[Red]#,##0"/>
    <numFmt numFmtId="182" formatCode="00000"/>
    <numFmt numFmtId="183" formatCode="_(* #,##0.00_);_(* \(#,##0.00\);_(* \-??_);_(@_)"/>
    <numFmt numFmtId="184" formatCode="_-* #,##0\ _€_-;\-* #,##0\ _€_-;_-* \-??\ _€_-;_-@_-"/>
    <numFmt numFmtId="185" formatCode="dd/mm/yyyy;@"/>
    <numFmt numFmtId="186" formatCode="_(* #,##0_);_(* \(#,##0\);_(* \-??_);_(@_)"/>
    <numFmt numFmtId="187" formatCode="#,##0.000"/>
    <numFmt numFmtId="188" formatCode="dd/mm/yy;@"/>
    <numFmt numFmtId="189" formatCode="#,##0.0"/>
    <numFmt numFmtId="190" formatCode="_(* #,##0_);_(* \(#,##0\);_(* &quot;-&quot;??_);_(@_)"/>
    <numFmt numFmtId="191" formatCode="0;[Red]0"/>
    <numFmt numFmtId="192" formatCode="_-* #,##0.00\ _€_-;\-* #,##0.00\ _€_-;_-* &quot;-&quot;??\ _€_-;_-@_-"/>
    <numFmt numFmtId="193" formatCode="_-* #,##0.00\ _F_B_-;\-* #,##0.00\ _F_B_-;_-* &quot;-&quot;??\ _F_B_-;_-@_-"/>
    <numFmt numFmtId="194" formatCode="dd\-mm\-yy"/>
    <numFmt numFmtId="195" formatCode="_-* #,##0\ _F_-;\-* #,##0\ _F_-;_-* &quot;-&quot;??\ _F_-;_-@_-"/>
    <numFmt numFmtId="196" formatCode="[$-1010000]d/m/yyyy;@"/>
    <numFmt numFmtId="197" formatCode="[$-1010000]d/m/yy;@"/>
    <numFmt numFmtId="198" formatCode="[$-409]dddd\,\ mmmm\ dd\,\ yyyy"/>
    <numFmt numFmtId="199" formatCode="_-* #,##0\ _€_-;\-* #,##0\ _€_-;_-* &quot;-&quot;??\ _€_-;_-@_-"/>
    <numFmt numFmtId="200" formatCode="[$-409]h:mm:ss\ am/pm"/>
    <numFmt numFmtId="201" formatCode="d/mm/yyyy;@"/>
    <numFmt numFmtId="202" formatCode="_-* #,##0\ _₫_-;\-* #,##0\ _₫_-;_-* &quot;-&quot;??\ _₫_-;_-@_-"/>
    <numFmt numFmtId="203" formatCode="mm/yyyy"/>
  </numFmts>
  <fonts count="37">
    <font>
      <sz val="10"/>
      <name val="Arial"/>
      <family val="2"/>
    </font>
    <font>
      <sz val="12"/>
      <name val="VNI-Times"/>
      <family val="0"/>
    </font>
    <font>
      <sz val="9"/>
      <name val="Times New Roman"/>
      <family val="1"/>
    </font>
    <font>
      <b/>
      <sz val="9"/>
      <name val="Times New Roman"/>
      <family val="1"/>
    </font>
    <font>
      <sz val="10"/>
      <name val="Times New Roman"/>
      <family val="1"/>
    </font>
    <font>
      <sz val="8"/>
      <name val="Arial"/>
      <family val="2"/>
    </font>
    <font>
      <b/>
      <sz val="14"/>
      <name val="Times New Roman"/>
      <family val="1"/>
    </font>
    <font>
      <u val="single"/>
      <sz val="10"/>
      <color indexed="12"/>
      <name val="Arial"/>
      <family val="2"/>
    </font>
    <font>
      <u val="single"/>
      <sz val="10"/>
      <color indexed="36"/>
      <name val="Arial"/>
      <family val="2"/>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imes New Roman"/>
      <family val="1"/>
    </font>
    <font>
      <b/>
      <sz val="8"/>
      <name val="Times New Roman"/>
      <family val="1"/>
    </font>
    <font>
      <sz val="8"/>
      <color indexed="8"/>
      <name val="Times New Roman"/>
      <family val="1"/>
    </font>
    <font>
      <sz val="9"/>
      <color indexed="8"/>
      <name val="Times New Roman"/>
      <family val="1"/>
    </font>
    <font>
      <sz val="11"/>
      <color indexed="8"/>
      <name val="Times New Roman"/>
      <family val="1"/>
    </font>
    <font>
      <sz val="8"/>
      <color indexed="8"/>
      <name val="Arial"/>
      <family val="2"/>
    </font>
    <font>
      <sz val="9"/>
      <color theme="1"/>
      <name val="Times New Roman"/>
      <family val="1"/>
    </font>
    <font>
      <sz val="8"/>
      <color theme="1"/>
      <name val="Times New Roman"/>
      <family val="1"/>
    </font>
    <font>
      <sz val="11"/>
      <color theme="1"/>
      <name val="Times New Roman"/>
      <family val="1"/>
    </font>
    <font>
      <sz val="8"/>
      <color theme="1"/>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8" tint="0.7999799847602844"/>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183" fontId="0" fillId="0" borderId="0" applyFill="0" applyBorder="0" applyAlignment="0" applyProtection="0"/>
    <xf numFmtId="169" fontId="0" fillId="0" borderId="0" applyFill="0" applyBorder="0" applyAlignment="0" applyProtection="0"/>
    <xf numFmtId="193" fontId="0" fillId="0" borderId="0" applyFont="0" applyFill="0" applyBorder="0" applyAlignment="0" applyProtection="0"/>
    <xf numFmtId="192" fontId="1" fillId="0" borderId="0" applyFont="0" applyFill="0" applyBorder="0" applyAlignment="0" applyProtection="0"/>
    <xf numFmtId="193" fontId="1" fillId="0" borderId="0" applyFont="0" applyFill="0" applyBorder="0" applyAlignment="0" applyProtection="0"/>
    <xf numFmtId="192"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0" fillId="0" borderId="0" applyFont="0" applyFill="0" applyBorder="0" applyAlignment="0" applyProtection="0"/>
    <xf numFmtId="196" fontId="0" fillId="0" borderId="0" applyFont="0" applyFill="0" applyBorder="0" applyAlignment="0" applyProtection="0"/>
    <xf numFmtId="170" fontId="0" fillId="0" borderId="0" applyFill="0" applyBorder="0" applyAlignment="0" applyProtection="0"/>
    <xf numFmtId="168" fontId="0" fillId="0" borderId="0" applyFill="0" applyBorder="0" applyAlignment="0" applyProtection="0"/>
    <xf numFmtId="0" fontId="15" fillId="0" borderId="0" applyNumberFormat="0" applyFill="0" applyBorder="0" applyAlignment="0" applyProtection="0"/>
    <xf numFmtId="0" fontId="8"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7"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23" borderId="7" applyNumberFormat="0" applyFont="0" applyAlignment="0" applyProtection="0"/>
    <xf numFmtId="0" fontId="23" fillId="20" borderId="8" applyNumberFormat="0" applyAlignment="0" applyProtection="0"/>
    <xf numFmtId="9" fontId="0" fillId="0" borderId="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130">
    <xf numFmtId="0" fontId="0" fillId="0" borderId="0" xfId="0" applyAlignment="1">
      <alignment/>
    </xf>
    <xf numFmtId="0" fontId="2" fillId="0" borderId="0" xfId="0" applyFont="1" applyFill="1" applyAlignment="1">
      <alignment vertical="center"/>
    </xf>
    <xf numFmtId="0" fontId="2" fillId="0" borderId="0" xfId="0" applyFont="1" applyFill="1" applyAlignment="1">
      <alignment horizontal="left" vertical="center"/>
    </xf>
    <xf numFmtId="0" fontId="4" fillId="0" borderId="0" xfId="0" applyFont="1" applyFill="1" applyAlignment="1">
      <alignment vertical="center"/>
    </xf>
    <xf numFmtId="14" fontId="2" fillId="0" borderId="0" xfId="0" applyNumberFormat="1" applyFont="1" applyFill="1" applyAlignment="1">
      <alignment horizontal="center" vertical="center"/>
    </xf>
    <xf numFmtId="3" fontId="2" fillId="0" borderId="0" xfId="0" applyNumberFormat="1" applyFont="1" applyFill="1" applyAlignment="1">
      <alignment horizontal="center" vertical="center"/>
    </xf>
    <xf numFmtId="0" fontId="2" fillId="0" borderId="0" xfId="0" applyFont="1" applyFill="1" applyAlignment="1">
      <alignment horizontal="center" vertical="center"/>
    </xf>
    <xf numFmtId="194" fontId="2" fillId="0" borderId="0" xfId="0" applyNumberFormat="1" applyFont="1" applyFill="1" applyAlignment="1">
      <alignment horizontal="center" vertical="center"/>
    </xf>
    <xf numFmtId="1" fontId="2" fillId="0" borderId="0" xfId="0" applyNumberFormat="1" applyFont="1" applyFill="1" applyAlignment="1">
      <alignment horizontal="center" vertical="center"/>
    </xf>
    <xf numFmtId="3" fontId="27" fillId="0" borderId="10" xfId="0" applyNumberFormat="1" applyFont="1" applyFill="1" applyBorder="1" applyAlignment="1">
      <alignment horizontal="center" vertical="center" wrapText="1"/>
    </xf>
    <xf numFmtId="0" fontId="27" fillId="0" borderId="0" xfId="0" applyFont="1" applyFill="1" applyAlignment="1">
      <alignment vertical="center"/>
    </xf>
    <xf numFmtId="0" fontId="27" fillId="0" borderId="10" xfId="0" applyFont="1" applyFill="1" applyBorder="1" applyAlignment="1">
      <alignment horizontal="center" vertical="center" wrapText="1"/>
    </xf>
    <xf numFmtId="0" fontId="27" fillId="0" borderId="10" xfId="0" applyFont="1" applyFill="1" applyBorder="1" applyAlignment="1">
      <alignment horizontal="center" vertical="center"/>
    </xf>
    <xf numFmtId="14" fontId="27" fillId="0" borderId="10" xfId="0" applyNumberFormat="1" applyFont="1" applyFill="1" applyBorder="1" applyAlignment="1">
      <alignment horizontal="center" vertical="center" wrapText="1"/>
    </xf>
    <xf numFmtId="0" fontId="6" fillId="0" borderId="0" xfId="0" applyFont="1" applyFill="1" applyAlignment="1">
      <alignment horizontal="left" vertical="center"/>
    </xf>
    <xf numFmtId="1" fontId="6" fillId="0" borderId="0" xfId="0" applyNumberFormat="1" applyFont="1" applyFill="1" applyAlignment="1">
      <alignment horizontal="center" vertical="center"/>
    </xf>
    <xf numFmtId="194" fontId="6" fillId="0" borderId="0" xfId="0" applyNumberFormat="1" applyFont="1" applyFill="1" applyAlignment="1">
      <alignment horizontal="center" vertical="center"/>
    </xf>
    <xf numFmtId="0" fontId="3" fillId="0" borderId="0" xfId="0" applyFont="1" applyFill="1" applyAlignment="1">
      <alignment horizontal="left" vertical="center"/>
    </xf>
    <xf numFmtId="0" fontId="28" fillId="0" borderId="10" xfId="0" applyFont="1" applyFill="1" applyBorder="1" applyAlignment="1">
      <alignment horizontal="center" vertical="center"/>
    </xf>
    <xf numFmtId="3" fontId="28" fillId="0" borderId="10" xfId="0" applyNumberFormat="1" applyFont="1" applyFill="1" applyBorder="1" applyAlignment="1">
      <alignment horizontal="right" vertical="center" wrapText="1"/>
    </xf>
    <xf numFmtId="0" fontId="28" fillId="0" borderId="10" xfId="0" applyFont="1" applyFill="1" applyBorder="1" applyAlignment="1">
      <alignment vertical="center"/>
    </xf>
    <xf numFmtId="186" fontId="4" fillId="0" borderId="0" xfId="42" applyNumberFormat="1" applyFont="1" applyFill="1" applyAlignment="1">
      <alignment vertical="center"/>
    </xf>
    <xf numFmtId="1" fontId="27" fillId="0" borderId="10" xfId="0" applyNumberFormat="1" applyFont="1" applyFill="1" applyBorder="1" applyAlignment="1">
      <alignment horizontal="center" vertical="center" wrapText="1"/>
    </xf>
    <xf numFmtId="1" fontId="3" fillId="0" borderId="0" xfId="0" applyNumberFormat="1" applyFont="1" applyFill="1" applyAlignment="1">
      <alignment horizontal="center" vertical="center"/>
    </xf>
    <xf numFmtId="194" fontId="3" fillId="0" borderId="0" xfId="0" applyNumberFormat="1" applyFont="1" applyFill="1" applyAlignment="1">
      <alignment horizontal="center" vertical="center"/>
    </xf>
    <xf numFmtId="0" fontId="3" fillId="0" borderId="10" xfId="0" applyFont="1" applyFill="1" applyBorder="1" applyAlignment="1">
      <alignment horizontal="center" vertical="center"/>
    </xf>
    <xf numFmtId="1" fontId="27" fillId="0" borderId="10" xfId="0" applyNumberFormat="1" applyFont="1" applyBorder="1" applyAlignment="1">
      <alignment horizontal="center" vertical="center" wrapText="1"/>
    </xf>
    <xf numFmtId="194" fontId="3"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28" fillId="0" borderId="10" xfId="0" applyFont="1" applyFill="1" applyBorder="1" applyAlignment="1">
      <alignment horizontal="center" vertical="top"/>
    </xf>
    <xf numFmtId="0" fontId="28" fillId="0" borderId="10" xfId="0" applyFont="1" applyFill="1" applyBorder="1" applyAlignment="1">
      <alignment vertical="top"/>
    </xf>
    <xf numFmtId="0" fontId="27" fillId="0" borderId="10" xfId="0" applyFont="1" applyFill="1" applyBorder="1" applyAlignment="1">
      <alignment horizontal="center" vertical="top"/>
    </xf>
    <xf numFmtId="0" fontId="27" fillId="0" borderId="10" xfId="0" applyFont="1" applyFill="1" applyBorder="1" applyAlignment="1">
      <alignment horizontal="center" vertical="top" wrapText="1"/>
    </xf>
    <xf numFmtId="3" fontId="28" fillId="0" borderId="10" xfId="0" applyNumberFormat="1" applyFont="1" applyFill="1" applyBorder="1" applyAlignment="1">
      <alignment horizontal="right" vertical="top" wrapText="1"/>
    </xf>
    <xf numFmtId="0" fontId="4" fillId="0" borderId="0" xfId="0" applyFont="1" applyFill="1" applyAlignment="1">
      <alignment vertical="top"/>
    </xf>
    <xf numFmtId="3" fontId="3" fillId="0" borderId="10" xfId="0" applyNumberFormat="1" applyFont="1" applyFill="1" applyBorder="1" applyAlignment="1">
      <alignment horizontal="right" vertical="center"/>
    </xf>
    <xf numFmtId="0" fontId="27" fillId="0" borderId="10" xfId="0" applyFont="1" applyBorder="1" applyAlignment="1">
      <alignment horizontal="center" vertical="center" wrapText="1"/>
    </xf>
    <xf numFmtId="1" fontId="5" fillId="0" borderId="10" xfId="0" applyNumberFormat="1" applyFont="1" applyFill="1" applyBorder="1" applyAlignment="1">
      <alignment horizontal="center" vertical="center" wrapText="1"/>
    </xf>
    <xf numFmtId="14" fontId="5" fillId="0" borderId="10" xfId="0" applyNumberFormat="1" applyFont="1" applyFill="1" applyBorder="1" applyAlignment="1">
      <alignment horizontal="center" vertical="center" wrapText="1"/>
    </xf>
    <xf numFmtId="0" fontId="5" fillId="0" borderId="10" xfId="0" applyFont="1" applyFill="1" applyBorder="1" applyAlignment="1">
      <alignment vertical="center" wrapText="1"/>
    </xf>
    <xf numFmtId="4" fontId="5"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27" fillId="0" borderId="10" xfId="0" applyFont="1" applyBorder="1" applyAlignment="1">
      <alignment vertical="center" wrapText="1"/>
    </xf>
    <xf numFmtId="14" fontId="27" fillId="0" borderId="10" xfId="0" applyNumberFormat="1" applyFont="1" applyFill="1" applyBorder="1" applyAlignment="1">
      <alignment vertical="center" wrapText="1"/>
    </xf>
    <xf numFmtId="3" fontId="27" fillId="0" borderId="10" xfId="0" applyNumberFormat="1" applyFont="1" applyFill="1" applyBorder="1" applyAlignment="1">
      <alignment horizontal="right" vertical="center" wrapText="1"/>
    </xf>
    <xf numFmtId="3" fontId="27" fillId="0" borderId="10" xfId="0" applyNumberFormat="1" applyFont="1" applyFill="1" applyBorder="1" applyAlignment="1">
      <alignment horizontal="right" vertical="center"/>
    </xf>
    <xf numFmtId="14" fontId="27" fillId="0" borderId="10" xfId="0" applyNumberFormat="1" applyFont="1" applyBorder="1" applyAlignment="1">
      <alignment horizontal="center" vertical="center" wrapText="1"/>
    </xf>
    <xf numFmtId="0" fontId="3" fillId="0" borderId="10" xfId="0" applyFont="1" applyFill="1" applyBorder="1" applyAlignment="1">
      <alignment horizontal="left" vertical="center" wrapText="1"/>
    </xf>
    <xf numFmtId="14" fontId="27" fillId="0" borderId="10" xfId="0" applyNumberFormat="1" applyFont="1" applyFill="1" applyBorder="1" applyAlignment="1">
      <alignment horizontal="right" vertical="center" wrapText="1"/>
    </xf>
    <xf numFmtId="0" fontId="4" fillId="0" borderId="10" xfId="0" applyFont="1" applyFill="1" applyBorder="1" applyAlignment="1">
      <alignment horizontal="center" vertical="center"/>
    </xf>
    <xf numFmtId="14" fontId="27" fillId="0" borderId="11" xfId="0" applyNumberFormat="1" applyFont="1" applyBorder="1" applyAlignment="1">
      <alignment vertical="center" wrapText="1"/>
    </xf>
    <xf numFmtId="0" fontId="27" fillId="0" borderId="11" xfId="0" applyFont="1" applyBorder="1" applyAlignment="1">
      <alignment vertical="center" wrapText="1"/>
    </xf>
    <xf numFmtId="0" fontId="5" fillId="0" borderId="12" xfId="0" applyFont="1" applyFill="1" applyBorder="1" applyAlignment="1">
      <alignment horizontal="center" vertical="center" wrapText="1"/>
    </xf>
    <xf numFmtId="1" fontId="27" fillId="0" borderId="10" xfId="0" applyNumberFormat="1" applyFont="1" applyBorder="1" applyAlignment="1">
      <alignment vertical="center" wrapText="1"/>
    </xf>
    <xf numFmtId="3" fontId="27" fillId="0" borderId="13" xfId="0" applyNumberFormat="1" applyFont="1" applyBorder="1" applyAlignment="1">
      <alignment horizontal="right" vertical="center" wrapText="1"/>
    </xf>
    <xf numFmtId="4" fontId="27" fillId="0" borderId="13" xfId="0" applyNumberFormat="1" applyFont="1" applyBorder="1" applyAlignment="1">
      <alignment horizontal="right" vertical="center" wrapText="1"/>
    </xf>
    <xf numFmtId="0" fontId="3" fillId="0" borderId="0" xfId="0" applyFont="1" applyFill="1" applyAlignment="1">
      <alignment horizontal="center" vertical="center"/>
    </xf>
    <xf numFmtId="1" fontId="27" fillId="0" borderId="10" xfId="0" applyNumberFormat="1" applyFont="1" applyFill="1" applyBorder="1" applyAlignment="1">
      <alignment horizontal="left" vertical="center" wrapText="1"/>
    </xf>
    <xf numFmtId="1" fontId="27" fillId="0" borderId="10" xfId="0" applyNumberFormat="1" applyFont="1" applyBorder="1" applyAlignment="1">
      <alignment horizontal="left" vertical="center" wrapText="1"/>
    </xf>
    <xf numFmtId="0" fontId="27" fillId="0" borderId="11" xfId="0" applyFont="1" applyBorder="1" applyAlignment="1">
      <alignment horizontal="left" vertical="center" wrapText="1"/>
    </xf>
    <xf numFmtId="3" fontId="27" fillId="0" borderId="10" xfId="0" applyNumberFormat="1" applyFont="1" applyBorder="1" applyAlignment="1">
      <alignment horizontal="center" vertical="center" wrapText="1"/>
    </xf>
    <xf numFmtId="0" fontId="27" fillId="24" borderId="10" xfId="0" applyFont="1" applyFill="1" applyBorder="1" applyAlignment="1">
      <alignment horizontal="center" vertical="center" wrapText="1"/>
    </xf>
    <xf numFmtId="3" fontId="28" fillId="25" borderId="10" xfId="0" applyNumberFormat="1" applyFont="1" applyFill="1" applyBorder="1" applyAlignment="1">
      <alignment horizontal="center" vertical="center" wrapText="1"/>
    </xf>
    <xf numFmtId="0" fontId="28" fillId="25" borderId="10" xfId="0" applyFont="1" applyFill="1" applyBorder="1" applyAlignment="1">
      <alignment horizontal="center" vertical="center" wrapText="1"/>
    </xf>
    <xf numFmtId="0" fontId="28" fillId="25" borderId="10" xfId="0" applyFont="1" applyFill="1" applyBorder="1" applyAlignment="1">
      <alignment horizontal="center" vertical="center"/>
    </xf>
    <xf numFmtId="3" fontId="28" fillId="25" borderId="10" xfId="0" applyNumberFormat="1" applyFont="1" applyFill="1" applyBorder="1" applyAlignment="1">
      <alignment horizontal="right" vertical="center" wrapText="1"/>
    </xf>
    <xf numFmtId="0" fontId="3" fillId="25" borderId="10" xfId="0" applyFont="1" applyFill="1" applyBorder="1" applyAlignment="1">
      <alignment horizontal="center" vertical="center"/>
    </xf>
    <xf numFmtId="1" fontId="3" fillId="25" borderId="10" xfId="0" applyNumberFormat="1" applyFont="1" applyFill="1" applyBorder="1" applyAlignment="1">
      <alignment horizontal="center" vertical="center"/>
    </xf>
    <xf numFmtId="194" fontId="3" fillId="25" borderId="10" xfId="0" applyNumberFormat="1" applyFont="1" applyFill="1" applyBorder="1" applyAlignment="1">
      <alignment horizontal="center" vertical="center"/>
    </xf>
    <xf numFmtId="14" fontId="3" fillId="25" borderId="10" xfId="0" applyNumberFormat="1" applyFont="1" applyFill="1" applyBorder="1" applyAlignment="1">
      <alignment horizontal="center" vertical="center"/>
    </xf>
    <xf numFmtId="0" fontId="3" fillId="25" borderId="10" xfId="0" applyFont="1" applyFill="1" applyBorder="1" applyAlignment="1">
      <alignment horizontal="center" vertical="center" wrapText="1"/>
    </xf>
    <xf numFmtId="1" fontId="3" fillId="25" borderId="10" xfId="0" applyNumberFormat="1" applyFont="1" applyFill="1" applyBorder="1" applyAlignment="1">
      <alignment horizontal="left" vertical="center"/>
    </xf>
    <xf numFmtId="3" fontId="3" fillId="25" borderId="10" xfId="0" applyNumberFormat="1" applyFont="1" applyFill="1" applyBorder="1" applyAlignment="1">
      <alignment horizontal="right" vertical="center"/>
    </xf>
    <xf numFmtId="0" fontId="28" fillId="25" borderId="10" xfId="0" applyFont="1" applyFill="1" applyBorder="1" applyAlignment="1">
      <alignment horizontal="center" vertical="center" wrapText="1"/>
    </xf>
    <xf numFmtId="3" fontId="28" fillId="25" borderId="10" xfId="0" applyNumberFormat="1" applyFont="1" applyFill="1" applyBorder="1" applyAlignment="1">
      <alignment horizontal="center" vertical="center" wrapText="1"/>
    </xf>
    <xf numFmtId="0" fontId="9" fillId="0" borderId="10" xfId="0" applyFont="1" applyFill="1" applyBorder="1" applyAlignment="1">
      <alignment horizontal="left" vertical="center"/>
    </xf>
    <xf numFmtId="4" fontId="5" fillId="0" borderId="12" xfId="0" applyNumberFormat="1" applyFont="1" applyFill="1" applyBorder="1" applyAlignment="1">
      <alignment horizontal="center" vertical="center" wrapText="1"/>
    </xf>
    <xf numFmtId="0" fontId="3" fillId="0" borderId="10" xfId="0" applyFont="1" applyFill="1" applyBorder="1" applyAlignment="1">
      <alignment horizontal="right" vertical="center" wrapText="1"/>
    </xf>
    <xf numFmtId="1" fontId="27" fillId="0" borderId="12" xfId="0" applyNumberFormat="1" applyFont="1" applyBorder="1" applyAlignment="1">
      <alignment horizontal="center" vertical="center" wrapText="1"/>
    </xf>
    <xf numFmtId="14" fontId="27" fillId="0" borderId="12" xfId="0" applyNumberFormat="1" applyFont="1" applyBorder="1" applyAlignment="1">
      <alignment horizontal="center" vertical="center" wrapText="1"/>
    </xf>
    <xf numFmtId="0" fontId="27" fillId="0" borderId="12" xfId="0" applyFont="1" applyBorder="1" applyAlignment="1">
      <alignment horizontal="center" vertical="center" wrapText="1"/>
    </xf>
    <xf numFmtId="0" fontId="2" fillId="0" borderId="0" xfId="0" applyFont="1" applyFill="1" applyBorder="1" applyAlignment="1">
      <alignment vertical="center"/>
    </xf>
    <xf numFmtId="0" fontId="2" fillId="24" borderId="10" xfId="0" applyFont="1" applyFill="1" applyBorder="1" applyAlignment="1">
      <alignment horizontal="center" vertical="center"/>
    </xf>
    <xf numFmtId="49" fontId="33" fillId="0" borderId="10" xfId="0" applyNumberFormat="1" applyFont="1" applyBorder="1" applyAlignment="1">
      <alignment horizontal="center" vertical="center"/>
    </xf>
    <xf numFmtId="14" fontId="33" fillId="0" borderId="10" xfId="0" applyNumberFormat="1" applyFont="1" applyBorder="1" applyAlignment="1">
      <alignment horizontal="center" vertical="center"/>
    </xf>
    <xf numFmtId="14" fontId="2" fillId="0" borderId="10" xfId="0" applyNumberFormat="1" applyFont="1" applyBorder="1" applyAlignment="1">
      <alignment horizontal="center" vertical="center" wrapText="1"/>
    </xf>
    <xf numFmtId="49" fontId="33" fillId="0" borderId="10"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3" fontId="2" fillId="0" borderId="10" xfId="0" applyNumberFormat="1" applyFont="1" applyBorder="1" applyAlignment="1">
      <alignment horizontal="center" vertical="center" wrapText="1"/>
    </xf>
    <xf numFmtId="49" fontId="34" fillId="0" borderId="12" xfId="0" applyNumberFormat="1" applyFont="1" applyBorder="1" applyAlignment="1">
      <alignment horizontal="center" vertical="center" wrapText="1"/>
    </xf>
    <xf numFmtId="49" fontId="34" fillId="0" borderId="12" xfId="0" applyNumberFormat="1" applyFont="1" applyBorder="1" applyAlignment="1">
      <alignment horizontal="center" vertical="center"/>
    </xf>
    <xf numFmtId="14" fontId="34" fillId="0" borderId="12" xfId="0" applyNumberFormat="1" applyFont="1" applyBorder="1" applyAlignment="1">
      <alignment horizontal="center" vertical="center"/>
    </xf>
    <xf numFmtId="185" fontId="27" fillId="0" borderId="12" xfId="0" applyNumberFormat="1" applyFont="1" applyBorder="1" applyAlignment="1">
      <alignment horizontal="center" vertical="center" wrapText="1"/>
    </xf>
    <xf numFmtId="0" fontId="27" fillId="0" borderId="12" xfId="0" applyNumberFormat="1" applyFont="1" applyBorder="1" applyAlignment="1">
      <alignment horizontal="center" vertical="center" wrapText="1"/>
    </xf>
    <xf numFmtId="3" fontId="28" fillId="25" borderId="10" xfId="0" applyNumberFormat="1" applyFont="1" applyFill="1" applyBorder="1" applyAlignment="1">
      <alignment horizontal="center" vertical="center" wrapText="1"/>
    </xf>
    <xf numFmtId="0" fontId="28" fillId="25" borderId="10" xfId="0" applyFont="1" applyFill="1" applyBorder="1" applyAlignment="1">
      <alignment horizontal="center" vertical="center" wrapText="1"/>
    </xf>
    <xf numFmtId="0" fontId="28" fillId="25" borderId="10" xfId="0" applyFont="1" applyFill="1" applyBorder="1" applyAlignment="1">
      <alignment horizontal="center"/>
    </xf>
    <xf numFmtId="14" fontId="28" fillId="25" borderId="10" xfId="0" applyNumberFormat="1" applyFont="1" applyFill="1" applyBorder="1" applyAlignment="1">
      <alignment horizontal="center" vertical="center" wrapText="1"/>
    </xf>
    <xf numFmtId="0" fontId="28" fillId="25" borderId="11" xfId="0" applyFont="1" applyFill="1" applyBorder="1" applyAlignment="1">
      <alignment horizontal="center" vertical="center" wrapText="1"/>
    </xf>
    <xf numFmtId="0" fontId="28" fillId="25" borderId="12" xfId="0" applyFont="1" applyFill="1" applyBorder="1" applyAlignment="1">
      <alignment horizontal="center" vertical="center" wrapText="1"/>
    </xf>
    <xf numFmtId="0" fontId="3" fillId="0" borderId="0" xfId="0" applyFont="1" applyFill="1" applyAlignment="1">
      <alignment horizontal="center" vertical="center"/>
    </xf>
    <xf numFmtId="0" fontId="2" fillId="0" borderId="0" xfId="0" applyFont="1" applyFill="1" applyAlignment="1">
      <alignment horizontal="center" vertical="center"/>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25" borderId="0" xfId="0" applyFont="1" applyFill="1" applyBorder="1" applyAlignment="1">
      <alignment horizontal="center" vertical="center"/>
    </xf>
    <xf numFmtId="0" fontId="28" fillId="25" borderId="1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25" borderId="0" xfId="0" applyFont="1" applyFill="1" applyBorder="1" applyAlignment="1">
      <alignment horizontal="center" vertical="center"/>
    </xf>
    <xf numFmtId="0" fontId="35" fillId="0" borderId="10" xfId="66" applyFont="1" applyBorder="1" applyAlignment="1">
      <alignment vertical="center" wrapText="1"/>
      <protection/>
    </xf>
    <xf numFmtId="0" fontId="2" fillId="0" borderId="10" xfId="0" applyFont="1" applyFill="1" applyBorder="1" applyAlignment="1">
      <alignment vertical="center"/>
    </xf>
    <xf numFmtId="49" fontId="34" fillId="0" borderId="10" xfId="0" applyNumberFormat="1" applyFont="1" applyBorder="1" applyAlignment="1">
      <alignment horizontal="center" vertical="center"/>
    </xf>
    <xf numFmtId="14" fontId="34" fillId="0" borderId="10" xfId="0" applyNumberFormat="1" applyFont="1" applyBorder="1" applyAlignment="1">
      <alignment horizontal="center" vertical="center"/>
    </xf>
    <xf numFmtId="185" fontId="27" fillId="0" borderId="10" xfId="0" applyNumberFormat="1" applyFont="1" applyBorder="1" applyAlignment="1">
      <alignment horizontal="center" vertical="center" wrapText="1"/>
    </xf>
    <xf numFmtId="49" fontId="34" fillId="0" borderId="10" xfId="0" applyNumberFormat="1" applyFont="1" applyBorder="1" applyAlignment="1">
      <alignment horizontal="center" vertical="center" wrapText="1"/>
    </xf>
    <xf numFmtId="0" fontId="27" fillId="0" borderId="10" xfId="0" applyNumberFormat="1" applyFont="1" applyBorder="1" applyAlignment="1">
      <alignment horizontal="center" vertical="center" wrapText="1"/>
    </xf>
    <xf numFmtId="49" fontId="34" fillId="0" borderId="10" xfId="0" applyNumberFormat="1" applyFont="1" applyBorder="1" applyAlignment="1">
      <alignment vertical="center" wrapText="1"/>
    </xf>
    <xf numFmtId="0" fontId="27" fillId="0" borderId="11" xfId="0" applyFont="1" applyFill="1" applyBorder="1" applyAlignment="1">
      <alignment horizontal="center" vertical="top" wrapText="1"/>
    </xf>
    <xf numFmtId="0" fontId="2" fillId="0" borderId="10" xfId="0" applyFont="1" applyFill="1" applyBorder="1" applyAlignment="1">
      <alignment vertical="center" wrapText="1"/>
    </xf>
    <xf numFmtId="0" fontId="2" fillId="0" borderId="12" xfId="0" applyFont="1" applyFill="1" applyBorder="1" applyAlignment="1">
      <alignment vertical="center" wrapText="1"/>
    </xf>
    <xf numFmtId="14" fontId="36" fillId="0" borderId="10" xfId="66" applyNumberFormat="1" applyFont="1" applyBorder="1" applyAlignment="1">
      <alignment horizontal="center" vertical="center" wrapText="1"/>
      <protection/>
    </xf>
    <xf numFmtId="0" fontId="2" fillId="0" borderId="10" xfId="0" applyFont="1" applyFill="1" applyBorder="1" applyAlignment="1">
      <alignment horizontal="center" vertical="center" wrapText="1"/>
    </xf>
    <xf numFmtId="3" fontId="27" fillId="0" borderId="12" xfId="0" applyNumberFormat="1" applyFont="1" applyBorder="1" applyAlignment="1">
      <alignment horizontal="center" vertical="center" wrapText="1"/>
    </xf>
    <xf numFmtId="49" fontId="34" fillId="0" borderId="12" xfId="0" applyNumberFormat="1" applyFont="1" applyBorder="1" applyAlignment="1">
      <alignment vertical="center" wrapText="1"/>
    </xf>
    <xf numFmtId="0" fontId="27" fillId="0" borderId="10" xfId="0" applyFont="1" applyFill="1" applyBorder="1" applyAlignment="1">
      <alignment vertical="center"/>
    </xf>
    <xf numFmtId="0" fontId="27" fillId="0" borderId="10" xfId="0" applyFont="1" applyFill="1" applyBorder="1" applyAlignment="1">
      <alignment vertical="center" wrapText="1"/>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4" xfId="46"/>
    <cellStyle name="Comma 3" xfId="47"/>
    <cellStyle name="Comma 4" xfId="48"/>
    <cellStyle name="Comma 6" xfId="49"/>
    <cellStyle name="Comma 7" xfId="50"/>
    <cellStyle name="Comma 8" xfId="51"/>
    <cellStyle name="Comma 9"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Input" xfId="63"/>
    <cellStyle name="Linked Cell" xfId="64"/>
    <cellStyle name="Neutral" xfId="65"/>
    <cellStyle name="Normal 2" xfId="66"/>
    <cellStyle name="Normal 3" xfId="67"/>
    <cellStyle name="Normal 3 2" xfId="68"/>
    <cellStyle name="Normal 4" xfId="69"/>
    <cellStyle name="Normal 5" xfId="70"/>
    <cellStyle name="Note" xfId="71"/>
    <cellStyle name="Output" xfId="72"/>
    <cellStyle name="Percent" xfId="73"/>
    <cellStyle name="Title" xfId="74"/>
    <cellStyle name="Total" xfId="75"/>
    <cellStyle name="Warning Text"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FEFEF"/>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19050</xdr:rowOff>
    </xdr:from>
    <xdr:to>
      <xdr:col>2</xdr:col>
      <xdr:colOff>447675</xdr:colOff>
      <xdr:row>2</xdr:row>
      <xdr:rowOff>19050</xdr:rowOff>
    </xdr:to>
    <xdr:sp>
      <xdr:nvSpPr>
        <xdr:cNvPr id="1" name="Line 1"/>
        <xdr:cNvSpPr>
          <a:spLocks/>
        </xdr:cNvSpPr>
      </xdr:nvSpPr>
      <xdr:spPr>
        <a:xfrm>
          <a:off x="38100" y="342900"/>
          <a:ext cx="1752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19050</xdr:rowOff>
    </xdr:from>
    <xdr:to>
      <xdr:col>2</xdr:col>
      <xdr:colOff>447675</xdr:colOff>
      <xdr:row>2</xdr:row>
      <xdr:rowOff>19050</xdr:rowOff>
    </xdr:to>
    <xdr:sp>
      <xdr:nvSpPr>
        <xdr:cNvPr id="1" name="Line 1"/>
        <xdr:cNvSpPr>
          <a:spLocks/>
        </xdr:cNvSpPr>
      </xdr:nvSpPr>
      <xdr:spPr>
        <a:xfrm>
          <a:off x="38100" y="323850"/>
          <a:ext cx="2038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26"/>
  <sheetViews>
    <sheetView tabSelected="1" zoomScalePageLayoutView="0" workbookViewId="0" topLeftCell="B1">
      <selection activeCell="AD22" sqref="AD22:AH24"/>
    </sheetView>
  </sheetViews>
  <sheetFormatPr defaultColWidth="9.140625" defaultRowHeight="12.75"/>
  <cols>
    <col min="1" max="1" width="4.00390625" style="1" bestFit="1" customWidth="1"/>
    <col min="2" max="2" width="16.140625" style="8" customWidth="1"/>
    <col min="3" max="3" width="9.7109375" style="7" bestFit="1" customWidth="1"/>
    <col min="4" max="4" width="26.00390625" style="1" customWidth="1"/>
    <col min="5" max="5" width="6.7109375" style="4" customWidth="1"/>
    <col min="6" max="6" width="14.7109375" style="4" customWidth="1"/>
    <col min="7" max="7" width="10.57421875" style="4" customWidth="1"/>
    <col min="8" max="8" width="14.28125" style="4" bestFit="1" customWidth="1"/>
    <col min="9" max="9" width="10.00390625" style="5" bestFit="1" customWidth="1"/>
    <col min="10" max="11" width="11.7109375" style="6" bestFit="1" customWidth="1"/>
    <col min="12" max="12" width="46.57421875" style="2" customWidth="1"/>
    <col min="13" max="16" width="26.421875" style="2" customWidth="1"/>
    <col min="17" max="17" width="9.140625" style="2" customWidth="1"/>
    <col min="18" max="16384" width="9.140625" style="1" customWidth="1"/>
  </cols>
  <sheetData>
    <row r="1" spans="1:17" ht="12.75">
      <c r="A1" s="104" t="s">
        <v>4</v>
      </c>
      <c r="B1" s="104"/>
      <c r="C1" s="104"/>
      <c r="H1" s="5"/>
      <c r="I1" s="6"/>
      <c r="K1" s="2"/>
      <c r="N1" s="21"/>
      <c r="O1" s="21"/>
      <c r="P1" s="1"/>
      <c r="Q1" s="1"/>
    </row>
    <row r="2" spans="1:17" ht="12.75">
      <c r="A2" s="105" t="s">
        <v>5</v>
      </c>
      <c r="B2" s="105"/>
      <c r="C2" s="105"/>
      <c r="H2" s="5"/>
      <c r="I2" s="6"/>
      <c r="K2" s="2"/>
      <c r="N2" s="21"/>
      <c r="O2" s="21"/>
      <c r="P2" s="1"/>
      <c r="Q2" s="1"/>
    </row>
    <row r="3" spans="1:17" ht="33" customHeight="1">
      <c r="A3" s="106" t="s">
        <v>22</v>
      </c>
      <c r="B3" s="107"/>
      <c r="C3" s="107"/>
      <c r="D3" s="107"/>
      <c r="E3" s="107"/>
      <c r="F3" s="107"/>
      <c r="G3" s="107"/>
      <c r="H3" s="107"/>
      <c r="I3" s="107"/>
      <c r="J3" s="107"/>
      <c r="K3" s="107"/>
      <c r="L3" s="107"/>
      <c r="M3" s="107"/>
      <c r="N3" s="107"/>
      <c r="O3" s="107"/>
      <c r="P3" s="107"/>
      <c r="Q3" s="107"/>
    </row>
    <row r="4" spans="1:17" ht="15.75">
      <c r="A4" s="108" t="s">
        <v>144</v>
      </c>
      <c r="B4" s="108"/>
      <c r="C4" s="108"/>
      <c r="D4" s="108"/>
      <c r="E4" s="108"/>
      <c r="F4" s="108"/>
      <c r="G4" s="108"/>
      <c r="H4" s="108"/>
      <c r="I4" s="108"/>
      <c r="J4" s="108"/>
      <c r="K4" s="108"/>
      <c r="L4" s="108"/>
      <c r="M4" s="108"/>
      <c r="N4" s="108"/>
      <c r="O4" s="108"/>
      <c r="P4" s="108"/>
      <c r="Q4" s="108"/>
    </row>
    <row r="5" spans="1:17" ht="12" customHeight="1">
      <c r="A5" s="14"/>
      <c r="B5" s="15"/>
      <c r="C5" s="16"/>
      <c r="D5" s="2"/>
      <c r="J5" s="5"/>
      <c r="L5" s="17"/>
      <c r="M5" s="17"/>
      <c r="N5" s="17"/>
      <c r="O5" s="17"/>
      <c r="P5" s="17"/>
      <c r="Q5" s="17"/>
    </row>
    <row r="6" spans="1:17" ht="12">
      <c r="A6" s="99" t="s">
        <v>12</v>
      </c>
      <c r="B6" s="99" t="s">
        <v>36</v>
      </c>
      <c r="C6" s="101" t="s">
        <v>13</v>
      </c>
      <c r="D6" s="99" t="s">
        <v>6</v>
      </c>
      <c r="E6" s="99" t="s">
        <v>19</v>
      </c>
      <c r="F6" s="102" t="s">
        <v>35</v>
      </c>
      <c r="G6" s="98" t="s">
        <v>15</v>
      </c>
      <c r="H6" s="98" t="s">
        <v>16</v>
      </c>
      <c r="I6" s="99" t="s">
        <v>7</v>
      </c>
      <c r="J6" s="99"/>
      <c r="K6" s="99"/>
      <c r="L6" s="99" t="s">
        <v>20</v>
      </c>
      <c r="M6" s="99" t="s">
        <v>3</v>
      </c>
      <c r="N6" s="99" t="s">
        <v>21</v>
      </c>
      <c r="O6" s="99" t="s">
        <v>1</v>
      </c>
      <c r="P6" s="99"/>
      <c r="Q6" s="99"/>
    </row>
    <row r="7" spans="1:17" ht="27" customHeight="1">
      <c r="A7" s="100"/>
      <c r="B7" s="99"/>
      <c r="C7" s="101"/>
      <c r="D7" s="99"/>
      <c r="E7" s="99"/>
      <c r="F7" s="103"/>
      <c r="G7" s="98"/>
      <c r="H7" s="98"/>
      <c r="I7" s="65" t="s">
        <v>17</v>
      </c>
      <c r="J7" s="66" t="s">
        <v>18</v>
      </c>
      <c r="K7" s="67" t="s">
        <v>8</v>
      </c>
      <c r="L7" s="99"/>
      <c r="M7" s="99"/>
      <c r="N7" s="99"/>
      <c r="O7" s="77" t="s">
        <v>2</v>
      </c>
      <c r="P7" s="76" t="s">
        <v>0</v>
      </c>
      <c r="Q7" s="67" t="s">
        <v>11</v>
      </c>
    </row>
    <row r="8" spans="1:17" ht="12">
      <c r="A8" s="67">
        <f>A9+A11</f>
        <v>13</v>
      </c>
      <c r="B8" s="109" t="s">
        <v>9</v>
      </c>
      <c r="C8" s="109"/>
      <c r="D8" s="66"/>
      <c r="E8" s="66"/>
      <c r="F8" s="66"/>
      <c r="G8" s="65"/>
      <c r="H8" s="68">
        <f>H9+H11</f>
        <v>98896387.37</v>
      </c>
      <c r="I8" s="65"/>
      <c r="J8" s="66"/>
      <c r="K8" s="67"/>
      <c r="L8" s="66"/>
      <c r="M8" s="66"/>
      <c r="N8" s="66"/>
      <c r="O8" s="77"/>
      <c r="P8" s="76"/>
      <c r="Q8" s="67"/>
    </row>
    <row r="9" spans="1:17" ht="12">
      <c r="A9" s="18">
        <f>COUNT(A10:A10)</f>
        <v>0</v>
      </c>
      <c r="B9" s="20" t="s">
        <v>33</v>
      </c>
      <c r="C9" s="13"/>
      <c r="D9" s="11"/>
      <c r="E9" s="11"/>
      <c r="F9" s="11"/>
      <c r="G9" s="9"/>
      <c r="H9" s="19">
        <f>SUM(H10:H10)</f>
        <v>0</v>
      </c>
      <c r="I9" s="9"/>
      <c r="J9" s="11"/>
      <c r="K9" s="12"/>
      <c r="L9" s="11"/>
      <c r="M9" s="11"/>
      <c r="N9" s="11"/>
      <c r="O9" s="9"/>
      <c r="P9" s="11"/>
      <c r="Q9" s="12"/>
    </row>
    <row r="10" spans="1:13" s="3" customFormat="1" ht="12.75">
      <c r="A10" s="11"/>
      <c r="B10" s="38"/>
      <c r="C10" s="39"/>
      <c r="D10" s="11"/>
      <c r="E10" s="40"/>
      <c r="F10" s="40"/>
      <c r="G10" s="41"/>
      <c r="H10" s="42"/>
      <c r="I10" s="38"/>
      <c r="J10" s="42"/>
      <c r="K10" s="42"/>
      <c r="L10" s="43"/>
      <c r="M10" s="44"/>
    </row>
    <row r="11" spans="1:13" s="35" customFormat="1" ht="12.75">
      <c r="A11" s="30">
        <f>COUNT(A12:A24)</f>
        <v>13</v>
      </c>
      <c r="B11" s="31" t="s">
        <v>10</v>
      </c>
      <c r="C11" s="32"/>
      <c r="D11" s="33"/>
      <c r="E11" s="32"/>
      <c r="F11" s="32"/>
      <c r="G11" s="32"/>
      <c r="H11" s="34">
        <f>SUM(H12:H23)</f>
        <v>98896387.37</v>
      </c>
      <c r="I11" s="32"/>
      <c r="J11" s="33"/>
      <c r="K11" s="32"/>
      <c r="L11" s="33"/>
      <c r="M11" s="121"/>
    </row>
    <row r="12" spans="1:17" ht="48">
      <c r="A12" s="81">
        <v>1</v>
      </c>
      <c r="B12" s="81">
        <v>1044427714</v>
      </c>
      <c r="C12" s="82">
        <v>44580</v>
      </c>
      <c r="D12" s="83" t="s">
        <v>57</v>
      </c>
      <c r="E12" s="83"/>
      <c r="F12" s="79"/>
      <c r="G12" s="79">
        <v>12214</v>
      </c>
      <c r="H12" s="79">
        <v>4870000</v>
      </c>
      <c r="I12" s="79"/>
      <c r="J12" s="79">
        <v>440000</v>
      </c>
      <c r="K12" s="79">
        <v>440000</v>
      </c>
      <c r="L12" s="83" t="s">
        <v>58</v>
      </c>
      <c r="M12" s="44">
        <v>50</v>
      </c>
      <c r="N12" s="122" t="s">
        <v>43</v>
      </c>
      <c r="O12" s="122" t="s">
        <v>59</v>
      </c>
      <c r="P12" s="122" t="s">
        <v>60</v>
      </c>
      <c r="Q12" s="122" t="s">
        <v>37</v>
      </c>
    </row>
    <row r="13" spans="1:17" ht="36">
      <c r="A13" s="81">
        <v>2</v>
      </c>
      <c r="B13" s="81">
        <v>6557124034</v>
      </c>
      <c r="C13" s="82">
        <v>44589</v>
      </c>
      <c r="D13" s="83" t="s">
        <v>61</v>
      </c>
      <c r="E13" s="83"/>
      <c r="F13" s="79"/>
      <c r="G13" s="79">
        <v>1505.65</v>
      </c>
      <c r="H13" s="79">
        <v>1976387.37</v>
      </c>
      <c r="I13" s="79"/>
      <c r="J13" s="79">
        <v>1976387.37</v>
      </c>
      <c r="K13" s="79">
        <v>1976387.37</v>
      </c>
      <c r="L13" s="83" t="s">
        <v>62</v>
      </c>
      <c r="M13" s="44">
        <v>50</v>
      </c>
      <c r="N13" s="122" t="s">
        <v>29</v>
      </c>
      <c r="O13" s="122" t="s">
        <v>63</v>
      </c>
      <c r="P13" s="122" t="s">
        <v>64</v>
      </c>
      <c r="Q13" s="122" t="s">
        <v>40</v>
      </c>
    </row>
    <row r="14" spans="1:17" ht="36">
      <c r="A14" s="81">
        <v>3</v>
      </c>
      <c r="B14" s="81">
        <v>2121457873</v>
      </c>
      <c r="C14" s="82">
        <v>44589</v>
      </c>
      <c r="D14" s="83" t="s">
        <v>65</v>
      </c>
      <c r="E14" s="83"/>
      <c r="F14" s="79">
        <v>111269</v>
      </c>
      <c r="G14" s="79"/>
      <c r="H14" s="79">
        <v>45000000</v>
      </c>
      <c r="I14" s="79"/>
      <c r="J14" s="79">
        <v>20000000</v>
      </c>
      <c r="K14" s="79">
        <v>20000000</v>
      </c>
      <c r="L14" s="83" t="s">
        <v>66</v>
      </c>
      <c r="M14" s="124">
        <v>59336</v>
      </c>
      <c r="N14" s="122" t="s">
        <v>67</v>
      </c>
      <c r="O14" s="122" t="s">
        <v>68</v>
      </c>
      <c r="P14" s="122" t="s">
        <v>69</v>
      </c>
      <c r="Q14" s="122" t="s">
        <v>50</v>
      </c>
    </row>
    <row r="15" spans="1:17" ht="112.5">
      <c r="A15" s="81">
        <v>4</v>
      </c>
      <c r="B15" s="81">
        <v>7656170168</v>
      </c>
      <c r="C15" s="82">
        <v>44602</v>
      </c>
      <c r="D15" s="83" t="s">
        <v>70</v>
      </c>
      <c r="E15" s="83"/>
      <c r="F15" s="79"/>
      <c r="G15" s="79">
        <v>1240</v>
      </c>
      <c r="H15" s="79">
        <v>1000000</v>
      </c>
      <c r="I15" s="79"/>
      <c r="J15" s="79">
        <v>174000</v>
      </c>
      <c r="K15" s="79">
        <v>174000</v>
      </c>
      <c r="L15" s="83" t="s">
        <v>71</v>
      </c>
      <c r="M15" s="44">
        <v>50</v>
      </c>
      <c r="N15" s="122" t="s">
        <v>29</v>
      </c>
      <c r="O15" s="122" t="s">
        <v>72</v>
      </c>
      <c r="P15" s="122" t="s">
        <v>73</v>
      </c>
      <c r="Q15" s="122" t="s">
        <v>37</v>
      </c>
    </row>
    <row r="16" spans="1:17" ht="48">
      <c r="A16" s="81">
        <v>5</v>
      </c>
      <c r="B16" s="81">
        <v>4344027782</v>
      </c>
      <c r="C16" s="82">
        <v>44624</v>
      </c>
      <c r="D16" s="83" t="s">
        <v>87</v>
      </c>
      <c r="E16" s="83"/>
      <c r="F16" s="79"/>
      <c r="G16" s="79"/>
      <c r="H16" s="79">
        <v>7700000</v>
      </c>
      <c r="I16" s="79"/>
      <c r="J16" s="79">
        <v>1200000</v>
      </c>
      <c r="K16" s="79">
        <v>1200000</v>
      </c>
      <c r="L16" s="83" t="s">
        <v>88</v>
      </c>
      <c r="M16" s="124">
        <v>56139</v>
      </c>
      <c r="N16" s="113" t="s">
        <v>89</v>
      </c>
      <c r="O16" s="123" t="s">
        <v>90</v>
      </c>
      <c r="P16" s="123" t="s">
        <v>91</v>
      </c>
      <c r="Q16" s="123" t="s">
        <v>37</v>
      </c>
    </row>
    <row r="17" spans="1:17" ht="56.25">
      <c r="A17" s="81">
        <v>6</v>
      </c>
      <c r="B17" s="81">
        <v>3207646340</v>
      </c>
      <c r="C17" s="82">
        <v>44629</v>
      </c>
      <c r="D17" s="83" t="s">
        <v>92</v>
      </c>
      <c r="E17" s="83"/>
      <c r="F17" s="79"/>
      <c r="G17" s="79"/>
      <c r="H17" s="79">
        <v>15500000</v>
      </c>
      <c r="I17" s="79"/>
      <c r="J17" s="79">
        <v>3000000</v>
      </c>
      <c r="K17" s="79">
        <v>3000000</v>
      </c>
      <c r="L17" s="83" t="s">
        <v>93</v>
      </c>
      <c r="M17" s="55">
        <v>50</v>
      </c>
      <c r="N17" s="113" t="s">
        <v>94</v>
      </c>
      <c r="O17" s="123" t="s">
        <v>95</v>
      </c>
      <c r="P17" s="123" t="s">
        <v>96</v>
      </c>
      <c r="Q17" s="123" t="s">
        <v>39</v>
      </c>
    </row>
    <row r="18" spans="1:17" ht="60">
      <c r="A18" s="81">
        <v>7</v>
      </c>
      <c r="B18" s="81">
        <v>8780138460</v>
      </c>
      <c r="C18" s="82">
        <v>44664</v>
      </c>
      <c r="D18" s="83" t="s">
        <v>104</v>
      </c>
      <c r="E18" s="83"/>
      <c r="F18" s="79"/>
      <c r="G18" s="79"/>
      <c r="H18" s="79">
        <v>2500000</v>
      </c>
      <c r="I18" s="79">
        <v>1750000</v>
      </c>
      <c r="J18" s="79">
        <v>750000</v>
      </c>
      <c r="K18" s="79">
        <v>2500000</v>
      </c>
      <c r="L18" s="37" t="s">
        <v>105</v>
      </c>
      <c r="M18" s="125">
        <v>50</v>
      </c>
      <c r="N18" s="114" t="s">
        <v>89</v>
      </c>
      <c r="O18" s="122" t="s">
        <v>106</v>
      </c>
      <c r="P18" s="122" t="s">
        <v>107</v>
      </c>
      <c r="Q18" s="114" t="s">
        <v>50</v>
      </c>
    </row>
    <row r="19" spans="1:17" ht="112.5">
      <c r="A19" s="81">
        <v>8</v>
      </c>
      <c r="B19" s="81">
        <v>6546227528</v>
      </c>
      <c r="C19" s="82">
        <v>44686</v>
      </c>
      <c r="D19" s="83" t="s">
        <v>122</v>
      </c>
      <c r="E19" s="83"/>
      <c r="F19" s="79"/>
      <c r="G19" s="79">
        <v>5035</v>
      </c>
      <c r="H19" s="79">
        <v>2000000</v>
      </c>
      <c r="I19" s="79"/>
      <c r="J19" s="79">
        <v>520000</v>
      </c>
      <c r="K19" s="79">
        <v>520000</v>
      </c>
      <c r="L19" s="83" t="s">
        <v>123</v>
      </c>
      <c r="M19" s="125">
        <v>50</v>
      </c>
      <c r="N19" s="114" t="s">
        <v>124</v>
      </c>
      <c r="O19" s="114" t="s">
        <v>125</v>
      </c>
      <c r="P19" s="122" t="s">
        <v>126</v>
      </c>
      <c r="Q19" s="114" t="s">
        <v>37</v>
      </c>
    </row>
    <row r="20" spans="1:17" ht="112.5">
      <c r="A20" s="26">
        <v>9</v>
      </c>
      <c r="B20" s="26">
        <v>2177133575</v>
      </c>
      <c r="C20" s="49">
        <v>44687</v>
      </c>
      <c r="D20" s="37" t="s">
        <v>127</v>
      </c>
      <c r="E20" s="37"/>
      <c r="F20" s="41"/>
      <c r="G20" s="41">
        <v>4579</v>
      </c>
      <c r="H20" s="41">
        <v>2500000</v>
      </c>
      <c r="I20" s="41"/>
      <c r="J20" s="41">
        <v>1250000</v>
      </c>
      <c r="K20" s="41">
        <v>1250000</v>
      </c>
      <c r="L20" s="37" t="s">
        <v>128</v>
      </c>
      <c r="M20" s="125">
        <v>50</v>
      </c>
      <c r="N20" s="114" t="s">
        <v>38</v>
      </c>
      <c r="O20" s="114" t="s">
        <v>129</v>
      </c>
      <c r="P20" s="122" t="s">
        <v>130</v>
      </c>
      <c r="Q20" s="114" t="s">
        <v>37</v>
      </c>
    </row>
    <row r="21" spans="1:17" ht="24">
      <c r="A21" s="26">
        <v>10</v>
      </c>
      <c r="B21" s="26">
        <v>1063864471</v>
      </c>
      <c r="C21" s="49">
        <v>44691</v>
      </c>
      <c r="D21" s="37" t="s">
        <v>131</v>
      </c>
      <c r="E21" s="37"/>
      <c r="F21" s="41"/>
      <c r="G21" s="41">
        <v>2725.6</v>
      </c>
      <c r="H21" s="41">
        <v>350000</v>
      </c>
      <c r="I21" s="41"/>
      <c r="J21" s="41">
        <v>200000</v>
      </c>
      <c r="K21" s="41">
        <v>200000</v>
      </c>
      <c r="L21" s="37" t="s">
        <v>132</v>
      </c>
      <c r="M21" s="125">
        <v>50</v>
      </c>
      <c r="N21" s="114" t="s">
        <v>45</v>
      </c>
      <c r="O21" s="114" t="s">
        <v>133</v>
      </c>
      <c r="P21" s="122" t="s">
        <v>134</v>
      </c>
      <c r="Q21" s="114" t="s">
        <v>50</v>
      </c>
    </row>
    <row r="22" spans="1:17" ht="33.75">
      <c r="A22" s="26">
        <v>11</v>
      </c>
      <c r="B22" s="26">
        <v>8718732714</v>
      </c>
      <c r="C22" s="49">
        <v>44707</v>
      </c>
      <c r="D22" s="37" t="s">
        <v>145</v>
      </c>
      <c r="E22" s="37"/>
      <c r="F22" s="41"/>
      <c r="G22" s="41">
        <v>18012.9</v>
      </c>
      <c r="H22" s="42">
        <v>15000000</v>
      </c>
      <c r="I22" s="41"/>
      <c r="J22" s="42">
        <v>15000000</v>
      </c>
      <c r="K22" s="42">
        <v>15000000</v>
      </c>
      <c r="L22" s="37" t="s">
        <v>146</v>
      </c>
      <c r="M22" s="44">
        <v>50</v>
      </c>
      <c r="N22" s="114" t="s">
        <v>147</v>
      </c>
      <c r="O22" s="114" t="s">
        <v>148</v>
      </c>
      <c r="P22" s="114" t="s">
        <v>149</v>
      </c>
      <c r="Q22" s="114" t="s">
        <v>50</v>
      </c>
    </row>
    <row r="23" spans="1:17" s="10" customFormat="1" ht="45">
      <c r="A23" s="64">
        <v>12</v>
      </c>
      <c r="B23" s="38">
        <v>6553671777</v>
      </c>
      <c r="C23" s="39">
        <v>44713</v>
      </c>
      <c r="D23" s="39" t="s">
        <v>150</v>
      </c>
      <c r="E23" s="78"/>
      <c r="F23" s="41"/>
      <c r="G23" s="41">
        <v>6730</v>
      </c>
      <c r="H23" s="42">
        <v>500000</v>
      </c>
      <c r="I23" s="41"/>
      <c r="J23" s="42">
        <v>300000</v>
      </c>
      <c r="K23" s="42">
        <v>300000</v>
      </c>
      <c r="L23" s="44" t="s">
        <v>151</v>
      </c>
      <c r="M23" s="128">
        <v>48</v>
      </c>
      <c r="N23" s="128" t="s">
        <v>41</v>
      </c>
      <c r="O23" s="129" t="s">
        <v>152</v>
      </c>
      <c r="P23" s="129" t="s">
        <v>153</v>
      </c>
      <c r="Q23" s="129" t="s">
        <v>40</v>
      </c>
    </row>
    <row r="24" spans="1:17" ht="22.5">
      <c r="A24" s="64">
        <v>13</v>
      </c>
      <c r="B24" s="38">
        <v>5440714342</v>
      </c>
      <c r="C24" s="39">
        <v>44733</v>
      </c>
      <c r="D24" s="39" t="s">
        <v>154</v>
      </c>
      <c r="E24" s="78"/>
      <c r="F24" s="41"/>
      <c r="G24" s="41">
        <v>504</v>
      </c>
      <c r="H24" s="42">
        <v>456552.15</v>
      </c>
      <c r="I24" s="41"/>
      <c r="J24" s="42">
        <v>312706</v>
      </c>
      <c r="K24" s="42">
        <v>312706</v>
      </c>
      <c r="L24" s="44" t="s">
        <v>155</v>
      </c>
      <c r="M24" s="114">
        <v>35</v>
      </c>
      <c r="N24" s="114" t="s">
        <v>110</v>
      </c>
      <c r="O24" s="122" t="s">
        <v>156</v>
      </c>
      <c r="P24" s="122" t="s">
        <v>157</v>
      </c>
      <c r="Q24" s="122" t="s">
        <v>42</v>
      </c>
    </row>
    <row r="25" spans="1:17" ht="36">
      <c r="A25" s="64">
        <v>14</v>
      </c>
      <c r="B25" s="38">
        <v>1008331363</v>
      </c>
      <c r="C25" s="39">
        <v>44739</v>
      </c>
      <c r="D25" s="39" t="s">
        <v>158</v>
      </c>
      <c r="E25" s="78"/>
      <c r="F25" s="41"/>
      <c r="G25" s="41">
        <v>1080</v>
      </c>
      <c r="H25" s="42">
        <v>2500000</v>
      </c>
      <c r="I25" s="41"/>
      <c r="J25" s="42">
        <v>250000</v>
      </c>
      <c r="K25" s="42">
        <v>250000</v>
      </c>
      <c r="L25" s="44" t="s">
        <v>159</v>
      </c>
      <c r="M25" s="114">
        <v>50</v>
      </c>
      <c r="N25" s="114" t="s">
        <v>47</v>
      </c>
      <c r="O25" s="122" t="s">
        <v>160</v>
      </c>
      <c r="P25" s="122" t="s">
        <v>161</v>
      </c>
      <c r="Q25" s="122" t="s">
        <v>42</v>
      </c>
    </row>
    <row r="26" spans="1:17" ht="191.25">
      <c r="A26" s="64">
        <v>15</v>
      </c>
      <c r="B26" s="38">
        <v>1080184828</v>
      </c>
      <c r="C26" s="39">
        <v>44740</v>
      </c>
      <c r="D26" s="39" t="s">
        <v>162</v>
      </c>
      <c r="E26" s="78"/>
      <c r="F26" s="41"/>
      <c r="G26" s="41">
        <v>55479</v>
      </c>
      <c r="H26" s="42">
        <v>42185000</v>
      </c>
      <c r="I26" s="41"/>
      <c r="J26" s="42">
        <v>10500000</v>
      </c>
      <c r="K26" s="42">
        <v>10500000</v>
      </c>
      <c r="L26" s="44" t="s">
        <v>163</v>
      </c>
      <c r="M26" s="114">
        <v>50</v>
      </c>
      <c r="N26" s="114" t="s">
        <v>114</v>
      </c>
      <c r="O26" s="122" t="s">
        <v>164</v>
      </c>
      <c r="P26" s="122" t="s">
        <v>165</v>
      </c>
      <c r="Q26" s="122" t="s">
        <v>37</v>
      </c>
    </row>
  </sheetData>
  <sheetProtection/>
  <mergeCells count="18">
    <mergeCell ref="A1:C1"/>
    <mergeCell ref="A2:C2"/>
    <mergeCell ref="A3:Q3"/>
    <mergeCell ref="A4:Q4"/>
    <mergeCell ref="B8:C8"/>
    <mergeCell ref="O6:Q6"/>
    <mergeCell ref="I6:K6"/>
    <mergeCell ref="L6:L7"/>
    <mergeCell ref="M6:M7"/>
    <mergeCell ref="N6:N7"/>
    <mergeCell ref="H6:H7"/>
    <mergeCell ref="D6:D7"/>
    <mergeCell ref="A6:A7"/>
    <mergeCell ref="B6:B7"/>
    <mergeCell ref="C6:C7"/>
    <mergeCell ref="E6:E7"/>
    <mergeCell ref="G6:G7"/>
    <mergeCell ref="F6:F7"/>
  </mergeCells>
  <printOptions horizontalCentered="1"/>
  <pageMargins left="0.17" right="0.17" top="0.26" bottom="0.17" header="0.22" footer="0.16"/>
  <pageSetup horizontalDpi="600" verticalDpi="600" orientation="landscape" paperSize="9" scale="90" r:id="rId2"/>
  <headerFooter alignWithMargins="0">
    <oddFooter>&amp;CPage &amp;P</oddFooter>
  </headerFooter>
  <drawing r:id="rId1"/>
</worksheet>
</file>

<file path=xl/worksheets/sheet2.xml><?xml version="1.0" encoding="utf-8"?>
<worksheet xmlns="http://schemas.openxmlformats.org/spreadsheetml/2006/main" xmlns:r="http://schemas.openxmlformats.org/officeDocument/2006/relationships">
  <dimension ref="A1:Q57"/>
  <sheetViews>
    <sheetView zoomScale="115" zoomScaleNormal="115" zoomScalePageLayoutView="0" workbookViewId="0" topLeftCell="A1">
      <selection activeCell="D57" sqref="D57"/>
    </sheetView>
  </sheetViews>
  <sheetFormatPr defaultColWidth="9.140625" defaultRowHeight="12.75"/>
  <cols>
    <col min="1" max="1" width="5.140625" style="1" bestFit="1" customWidth="1"/>
    <col min="2" max="2" width="19.28125" style="8" customWidth="1"/>
    <col min="3" max="3" width="11.140625" style="7" bestFit="1" customWidth="1"/>
    <col min="4" max="4" width="20.8515625" style="7" customWidth="1"/>
    <col min="5" max="5" width="11.140625" style="7" customWidth="1"/>
    <col min="6" max="6" width="36.28125" style="1" bestFit="1" customWidth="1"/>
    <col min="7" max="7" width="10.57421875" style="4" customWidth="1"/>
    <col min="8" max="8" width="17.7109375" style="4" bestFit="1" customWidth="1"/>
    <col min="9" max="9" width="19.421875" style="5" bestFit="1" customWidth="1"/>
    <col min="10" max="10" width="22.421875" style="6" customWidth="1"/>
    <col min="11" max="11" width="13.421875" style="6" bestFit="1" customWidth="1"/>
    <col min="12" max="16384" width="9.140625" style="1" customWidth="1"/>
  </cols>
  <sheetData>
    <row r="1" spans="1:11" ht="12">
      <c r="A1" s="104" t="s">
        <v>4</v>
      </c>
      <c r="B1" s="104"/>
      <c r="C1" s="104"/>
      <c r="D1" s="59"/>
      <c r="E1" s="59"/>
      <c r="H1" s="5"/>
      <c r="I1" s="6"/>
      <c r="K1" s="2"/>
    </row>
    <row r="2" spans="1:11" ht="12">
      <c r="A2" s="105" t="s">
        <v>5</v>
      </c>
      <c r="B2" s="105"/>
      <c r="C2" s="105"/>
      <c r="D2" s="6"/>
      <c r="E2" s="6"/>
      <c r="H2" s="5"/>
      <c r="I2" s="6"/>
      <c r="K2" s="2"/>
    </row>
    <row r="3" spans="1:11" ht="33" customHeight="1">
      <c r="A3" s="110" t="s">
        <v>23</v>
      </c>
      <c r="B3" s="111"/>
      <c r="C3" s="111"/>
      <c r="D3" s="111"/>
      <c r="E3" s="111"/>
      <c r="F3" s="111"/>
      <c r="G3" s="111"/>
      <c r="H3" s="111"/>
      <c r="I3" s="111"/>
      <c r="J3" s="111"/>
      <c r="K3" s="111"/>
    </row>
    <row r="4" spans="1:11" ht="12">
      <c r="A4" s="112" t="s">
        <v>144</v>
      </c>
      <c r="B4" s="112"/>
      <c r="C4" s="112"/>
      <c r="D4" s="112"/>
      <c r="E4" s="112"/>
      <c r="F4" s="112"/>
      <c r="G4" s="112"/>
      <c r="H4" s="112"/>
      <c r="I4" s="112"/>
      <c r="J4" s="112"/>
      <c r="K4" s="112"/>
    </row>
    <row r="5" spans="1:10" ht="12" customHeight="1">
      <c r="A5" s="17"/>
      <c r="B5" s="23"/>
      <c r="C5" s="24"/>
      <c r="D5" s="24"/>
      <c r="E5" s="24"/>
      <c r="F5" s="2"/>
      <c r="J5" s="5"/>
    </row>
    <row r="6" spans="1:11" ht="12" customHeight="1">
      <c r="A6" s="69" t="s">
        <v>12</v>
      </c>
      <c r="B6" s="70" t="s">
        <v>14</v>
      </c>
      <c r="C6" s="71" t="s">
        <v>13</v>
      </c>
      <c r="D6" s="71" t="s">
        <v>34</v>
      </c>
      <c r="E6" s="72" t="s">
        <v>25</v>
      </c>
      <c r="F6" s="69" t="s">
        <v>24</v>
      </c>
      <c r="G6" s="69" t="s">
        <v>26</v>
      </c>
      <c r="H6" s="69" t="s">
        <v>11</v>
      </c>
      <c r="I6" s="69" t="s">
        <v>21</v>
      </c>
      <c r="J6" s="69" t="s">
        <v>27</v>
      </c>
      <c r="K6" s="73" t="s">
        <v>28</v>
      </c>
    </row>
    <row r="7" spans="1:11" ht="12" customHeight="1">
      <c r="A7" s="69">
        <f>A10+A8</f>
        <v>40</v>
      </c>
      <c r="B7" s="74" t="s">
        <v>9</v>
      </c>
      <c r="C7" s="71"/>
      <c r="D7" s="71"/>
      <c r="E7" s="71"/>
      <c r="F7" s="69"/>
      <c r="G7" s="69"/>
      <c r="H7" s="69"/>
      <c r="I7" s="69"/>
      <c r="J7" s="75">
        <f>J8+J10</f>
        <v>161560832</v>
      </c>
      <c r="K7" s="73"/>
    </row>
    <row r="8" spans="1:11" ht="12" customHeight="1">
      <c r="A8" s="25">
        <f>COUNT(A9:A9)</f>
        <v>0</v>
      </c>
      <c r="B8" s="50" t="s">
        <v>33</v>
      </c>
      <c r="C8" s="27"/>
      <c r="D8" s="27"/>
      <c r="E8" s="27"/>
      <c r="F8" s="25"/>
      <c r="G8" s="25"/>
      <c r="H8" s="25"/>
      <c r="I8" s="25"/>
      <c r="J8" s="36">
        <f>SUM(J9:J9)</f>
        <v>0</v>
      </c>
      <c r="K8" s="28"/>
    </row>
    <row r="9" spans="1:17" ht="12">
      <c r="A9" s="85"/>
      <c r="B9" s="86"/>
      <c r="C9" s="87"/>
      <c r="D9" s="86"/>
      <c r="E9" s="88"/>
      <c r="F9" s="89"/>
      <c r="G9" s="90"/>
      <c r="H9" s="91"/>
      <c r="I9" s="91"/>
      <c r="J9" s="92"/>
      <c r="K9" s="92"/>
      <c r="L9" s="84"/>
      <c r="M9" s="84"/>
      <c r="P9" s="84"/>
      <c r="Q9" s="84"/>
    </row>
    <row r="10" spans="1:11" ht="12" customHeight="1">
      <c r="A10" s="25">
        <f>A11+A54</f>
        <v>40</v>
      </c>
      <c r="B10" s="29" t="s">
        <v>30</v>
      </c>
      <c r="C10" s="29"/>
      <c r="D10" s="29"/>
      <c r="E10" s="29"/>
      <c r="F10" s="29"/>
      <c r="G10" s="25"/>
      <c r="H10" s="25"/>
      <c r="I10" s="25"/>
      <c r="J10" s="36">
        <f>J11+J54</f>
        <v>161560832</v>
      </c>
      <c r="K10" s="28"/>
    </row>
    <row r="11" spans="1:11" ht="12.75" customHeight="1">
      <c r="A11" s="25">
        <f>COUNT(A12:A52)</f>
        <v>37</v>
      </c>
      <c r="B11" s="28" t="s">
        <v>31</v>
      </c>
      <c r="C11" s="28"/>
      <c r="D11" s="28"/>
      <c r="E11" s="28"/>
      <c r="F11" s="28"/>
      <c r="G11" s="25"/>
      <c r="H11" s="25"/>
      <c r="I11" s="25"/>
      <c r="J11" s="36">
        <f>SUM(J12:J52)</f>
        <v>234746370</v>
      </c>
      <c r="K11" s="80"/>
    </row>
    <row r="12" spans="1:17" ht="33.75">
      <c r="A12" s="37">
        <v>1</v>
      </c>
      <c r="B12" s="115">
        <v>5463819570</v>
      </c>
      <c r="C12" s="116">
        <v>44160</v>
      </c>
      <c r="D12" s="115">
        <v>5463819570</v>
      </c>
      <c r="E12" s="117">
        <v>44571</v>
      </c>
      <c r="F12" s="118" t="s">
        <v>48</v>
      </c>
      <c r="G12" s="119">
        <v>3</v>
      </c>
      <c r="H12" s="118" t="s">
        <v>37</v>
      </c>
      <c r="I12" s="37" t="s">
        <v>43</v>
      </c>
      <c r="J12" s="63">
        <v>450000</v>
      </c>
      <c r="K12" s="63">
        <v>3050000</v>
      </c>
      <c r="L12" s="84"/>
      <c r="M12" s="84"/>
      <c r="P12" s="84"/>
      <c r="Q12" s="84"/>
    </row>
    <row r="13" spans="1:17" ht="22.5">
      <c r="A13" s="37">
        <v>2</v>
      </c>
      <c r="B13" s="115">
        <v>7694796937</v>
      </c>
      <c r="C13" s="116">
        <v>44225</v>
      </c>
      <c r="D13" s="115">
        <v>7694796937</v>
      </c>
      <c r="E13" s="117">
        <v>44575</v>
      </c>
      <c r="F13" s="118" t="s">
        <v>49</v>
      </c>
      <c r="G13" s="119">
        <v>1</v>
      </c>
      <c r="H13" s="118" t="s">
        <v>50</v>
      </c>
      <c r="I13" s="37" t="s">
        <v>51</v>
      </c>
      <c r="J13" s="63">
        <v>500000</v>
      </c>
      <c r="K13" s="63">
        <v>1000000</v>
      </c>
      <c r="L13" s="84"/>
      <c r="M13" s="84"/>
      <c r="P13" s="84"/>
      <c r="Q13" s="84"/>
    </row>
    <row r="14" spans="1:17" ht="33.75">
      <c r="A14" s="37">
        <v>3</v>
      </c>
      <c r="B14" s="115">
        <v>5454438799</v>
      </c>
      <c r="C14" s="116">
        <v>43563</v>
      </c>
      <c r="D14" s="115">
        <v>5454438799</v>
      </c>
      <c r="E14" s="117">
        <v>44575</v>
      </c>
      <c r="F14" s="118" t="s">
        <v>52</v>
      </c>
      <c r="G14" s="119">
        <v>4</v>
      </c>
      <c r="H14" s="118" t="s">
        <v>53</v>
      </c>
      <c r="I14" s="37" t="s">
        <v>46</v>
      </c>
      <c r="J14" s="63">
        <v>150000</v>
      </c>
      <c r="K14" s="63">
        <v>4150000</v>
      </c>
      <c r="L14" s="84"/>
      <c r="M14" s="84"/>
      <c r="P14" s="84"/>
      <c r="Q14" s="84"/>
    </row>
    <row r="15" spans="1:17" ht="12">
      <c r="A15" s="37">
        <v>4</v>
      </c>
      <c r="B15" s="115">
        <v>1061641656</v>
      </c>
      <c r="C15" s="116">
        <v>42536</v>
      </c>
      <c r="D15" s="115">
        <v>1061641656</v>
      </c>
      <c r="E15" s="117">
        <v>44579</v>
      </c>
      <c r="F15" s="120" t="s">
        <v>54</v>
      </c>
      <c r="G15" s="119">
        <v>6</v>
      </c>
      <c r="H15" s="118" t="s">
        <v>37</v>
      </c>
      <c r="I15" s="37" t="s">
        <v>46</v>
      </c>
      <c r="J15" s="63">
        <v>1500000</v>
      </c>
      <c r="K15" s="63">
        <v>2300000</v>
      </c>
      <c r="L15" s="84"/>
      <c r="M15" s="84"/>
      <c r="P15" s="84"/>
      <c r="Q15" s="84"/>
    </row>
    <row r="16" spans="1:17" ht="12">
      <c r="A16" s="37">
        <v>5</v>
      </c>
      <c r="B16" s="115">
        <v>3251882221</v>
      </c>
      <c r="C16" s="116">
        <v>42726</v>
      </c>
      <c r="D16" s="115">
        <v>3251882221</v>
      </c>
      <c r="E16" s="117">
        <v>44582</v>
      </c>
      <c r="F16" s="118" t="s">
        <v>55</v>
      </c>
      <c r="G16" s="119">
        <v>2</v>
      </c>
      <c r="H16" s="118" t="s">
        <v>37</v>
      </c>
      <c r="I16" s="37" t="s">
        <v>56</v>
      </c>
      <c r="J16" s="63">
        <v>1123159</v>
      </c>
      <c r="K16" s="63">
        <v>2123159</v>
      </c>
      <c r="L16" s="84"/>
      <c r="M16" s="84"/>
      <c r="P16" s="84"/>
      <c r="Q16" s="84"/>
    </row>
    <row r="17" spans="1:17" ht="22.5">
      <c r="A17" s="83">
        <v>6</v>
      </c>
      <c r="B17" s="94" t="s">
        <v>74</v>
      </c>
      <c r="C17" s="95">
        <v>37462</v>
      </c>
      <c r="D17" s="94">
        <v>1021285673</v>
      </c>
      <c r="E17" s="96">
        <v>44586</v>
      </c>
      <c r="F17" s="93" t="s">
        <v>75</v>
      </c>
      <c r="G17" s="97">
        <v>8</v>
      </c>
      <c r="H17" s="93" t="s">
        <v>76</v>
      </c>
      <c r="I17" s="83" t="s">
        <v>77</v>
      </c>
      <c r="J17" s="63">
        <v>1000000</v>
      </c>
      <c r="K17" s="63">
        <v>3800000</v>
      </c>
      <c r="L17" s="84"/>
      <c r="M17" s="84"/>
      <c r="P17" s="84"/>
      <c r="Q17" s="84"/>
    </row>
    <row r="18" spans="1:17" ht="22.5">
      <c r="A18" s="83">
        <v>7</v>
      </c>
      <c r="B18" s="94">
        <v>4341857606</v>
      </c>
      <c r="C18" s="95">
        <v>44334</v>
      </c>
      <c r="D18" s="94">
        <v>4341857606</v>
      </c>
      <c r="E18" s="96">
        <v>44586</v>
      </c>
      <c r="F18" s="93" t="s">
        <v>78</v>
      </c>
      <c r="G18" s="97">
        <v>2</v>
      </c>
      <c r="H18" s="93" t="s">
        <v>37</v>
      </c>
      <c r="I18" s="83" t="s">
        <v>79</v>
      </c>
      <c r="J18" s="63">
        <v>900000</v>
      </c>
      <c r="K18" s="63">
        <v>9700000</v>
      </c>
      <c r="L18" s="84"/>
      <c r="M18" s="84"/>
      <c r="P18" s="84"/>
      <c r="Q18" s="84"/>
    </row>
    <row r="19" spans="1:17" ht="22.5">
      <c r="A19" s="83">
        <v>8</v>
      </c>
      <c r="B19" s="94" t="s">
        <v>80</v>
      </c>
      <c r="C19" s="95">
        <v>38042</v>
      </c>
      <c r="D19" s="94">
        <v>7663484132</v>
      </c>
      <c r="E19" s="96">
        <v>44587</v>
      </c>
      <c r="F19" s="93" t="s">
        <v>81</v>
      </c>
      <c r="G19" s="97">
        <v>6</v>
      </c>
      <c r="H19" s="93" t="s">
        <v>37</v>
      </c>
      <c r="I19" s="83" t="s">
        <v>82</v>
      </c>
      <c r="J19" s="63">
        <v>500000</v>
      </c>
      <c r="K19" s="63">
        <v>3005539.82</v>
      </c>
      <c r="L19" s="84"/>
      <c r="M19" s="84"/>
      <c r="P19" s="84"/>
      <c r="Q19" s="84"/>
    </row>
    <row r="20" spans="1:17" ht="33.75">
      <c r="A20" s="83">
        <v>9</v>
      </c>
      <c r="B20" s="94">
        <v>2103950991</v>
      </c>
      <c r="C20" s="95">
        <v>43594</v>
      </c>
      <c r="D20" s="94">
        <v>2103950991</v>
      </c>
      <c r="E20" s="96">
        <v>44589</v>
      </c>
      <c r="F20" s="93" t="s">
        <v>83</v>
      </c>
      <c r="G20" s="97">
        <v>1</v>
      </c>
      <c r="H20" s="93" t="s">
        <v>37</v>
      </c>
      <c r="I20" s="83" t="s">
        <v>84</v>
      </c>
      <c r="J20" s="63">
        <v>13300000</v>
      </c>
      <c r="K20" s="63">
        <v>43300000</v>
      </c>
      <c r="L20" s="84"/>
      <c r="M20" s="84"/>
      <c r="P20" s="84"/>
      <c r="Q20" s="84"/>
    </row>
    <row r="21" spans="1:17" ht="33.75">
      <c r="A21" s="83">
        <v>10</v>
      </c>
      <c r="B21" s="94">
        <v>9869335533</v>
      </c>
      <c r="C21" s="95">
        <v>43594</v>
      </c>
      <c r="D21" s="94">
        <v>9869335533</v>
      </c>
      <c r="E21" s="96">
        <v>44589</v>
      </c>
      <c r="F21" s="93" t="s">
        <v>85</v>
      </c>
      <c r="G21" s="97">
        <v>1</v>
      </c>
      <c r="H21" s="93" t="s">
        <v>37</v>
      </c>
      <c r="I21" s="83" t="s">
        <v>84</v>
      </c>
      <c r="J21" s="63">
        <v>6100000</v>
      </c>
      <c r="K21" s="63">
        <v>31100000</v>
      </c>
      <c r="L21" s="84"/>
      <c r="M21" s="84"/>
      <c r="P21" s="84"/>
      <c r="Q21" s="84"/>
    </row>
    <row r="22" spans="1:17" ht="12">
      <c r="A22" s="83">
        <v>11</v>
      </c>
      <c r="B22" s="94">
        <v>8712417326</v>
      </c>
      <c r="C22" s="95">
        <v>43298</v>
      </c>
      <c r="D22" s="94">
        <v>8712417326</v>
      </c>
      <c r="E22" s="96">
        <v>44589</v>
      </c>
      <c r="F22" s="93" t="s">
        <v>86</v>
      </c>
      <c r="G22" s="97">
        <v>3</v>
      </c>
      <c r="H22" s="93" t="s">
        <v>42</v>
      </c>
      <c r="I22" s="83" t="s">
        <v>47</v>
      </c>
      <c r="J22" s="63">
        <v>400000</v>
      </c>
      <c r="K22" s="63">
        <v>4000000</v>
      </c>
      <c r="L22" s="84"/>
      <c r="M22" s="84"/>
      <c r="P22" s="84"/>
      <c r="Q22" s="84"/>
    </row>
    <row r="23" spans="1:17" ht="22.5">
      <c r="A23" s="83">
        <v>12</v>
      </c>
      <c r="B23" s="94">
        <v>9951569887</v>
      </c>
      <c r="C23" s="95">
        <v>44201</v>
      </c>
      <c r="D23" s="94">
        <v>9951569887</v>
      </c>
      <c r="E23" s="96">
        <v>44624</v>
      </c>
      <c r="F23" s="93" t="s">
        <v>97</v>
      </c>
      <c r="G23" s="97">
        <v>2</v>
      </c>
      <c r="H23" s="93" t="s">
        <v>37</v>
      </c>
      <c r="I23" s="83" t="s">
        <v>67</v>
      </c>
      <c r="J23" s="63">
        <v>10000000</v>
      </c>
      <c r="K23" s="63">
        <v>110000000</v>
      </c>
      <c r="L23" s="84"/>
      <c r="M23" s="84"/>
      <c r="P23" s="84"/>
      <c r="Q23" s="84"/>
    </row>
    <row r="24" spans="1:17" ht="22.5">
      <c r="A24" s="83">
        <v>13</v>
      </c>
      <c r="B24" s="94">
        <v>8769843229</v>
      </c>
      <c r="C24" s="95">
        <v>43781</v>
      </c>
      <c r="D24" s="94">
        <v>8769843229</v>
      </c>
      <c r="E24" s="96">
        <v>44624</v>
      </c>
      <c r="F24" s="93" t="s">
        <v>98</v>
      </c>
      <c r="G24" s="97">
        <v>3</v>
      </c>
      <c r="H24" s="93" t="s">
        <v>99</v>
      </c>
      <c r="I24" s="83" t="s">
        <v>41</v>
      </c>
      <c r="J24" s="63">
        <v>3000000</v>
      </c>
      <c r="K24" s="63">
        <v>8000000</v>
      </c>
      <c r="L24" s="84"/>
      <c r="M24" s="84"/>
      <c r="P24" s="84"/>
      <c r="Q24" s="84"/>
    </row>
    <row r="25" spans="1:17" ht="22.5">
      <c r="A25" s="83">
        <v>14</v>
      </c>
      <c r="B25" s="94">
        <v>9913678539</v>
      </c>
      <c r="C25" s="95">
        <v>43209</v>
      </c>
      <c r="D25" s="94">
        <v>9913678539</v>
      </c>
      <c r="E25" s="96">
        <v>44624</v>
      </c>
      <c r="F25" s="93" t="s">
        <v>100</v>
      </c>
      <c r="G25" s="97">
        <v>2</v>
      </c>
      <c r="H25" s="93" t="s">
        <v>37</v>
      </c>
      <c r="I25" s="83" t="s">
        <v>101</v>
      </c>
      <c r="J25" s="63">
        <v>1920000</v>
      </c>
      <c r="K25" s="63">
        <v>3720000</v>
      </c>
      <c r="L25" s="84"/>
      <c r="M25" s="84"/>
      <c r="P25" s="84"/>
      <c r="Q25" s="84"/>
    </row>
    <row r="26" spans="1:17" ht="12">
      <c r="A26" s="83">
        <v>15</v>
      </c>
      <c r="B26" s="94" t="s">
        <v>103</v>
      </c>
      <c r="C26" s="95">
        <v>39574</v>
      </c>
      <c r="D26" s="94">
        <v>4355774303</v>
      </c>
      <c r="E26" s="96">
        <v>44629</v>
      </c>
      <c r="F26" s="93" t="s">
        <v>102</v>
      </c>
      <c r="G26" s="97">
        <v>18</v>
      </c>
      <c r="H26" s="93" t="s">
        <v>42</v>
      </c>
      <c r="I26" s="83" t="s">
        <v>29</v>
      </c>
      <c r="J26" s="63">
        <v>25000000</v>
      </c>
      <c r="K26" s="63">
        <v>40000000</v>
      </c>
      <c r="L26" s="84"/>
      <c r="M26" s="84"/>
      <c r="P26" s="84"/>
      <c r="Q26" s="84"/>
    </row>
    <row r="27" spans="1:17" ht="12">
      <c r="A27" s="83">
        <v>16</v>
      </c>
      <c r="B27" s="94">
        <v>7632152125</v>
      </c>
      <c r="C27" s="95">
        <v>43374</v>
      </c>
      <c r="D27" s="94">
        <v>7632152125</v>
      </c>
      <c r="E27" s="96">
        <v>44658</v>
      </c>
      <c r="F27" s="93" t="s">
        <v>108</v>
      </c>
      <c r="G27" s="97">
        <v>5</v>
      </c>
      <c r="H27" s="93" t="s">
        <v>37</v>
      </c>
      <c r="I27" s="83" t="s">
        <v>41</v>
      </c>
      <c r="J27" s="63">
        <v>12211</v>
      </c>
      <c r="K27" s="63">
        <v>3512211</v>
      </c>
      <c r="L27" s="84"/>
      <c r="M27" s="84"/>
      <c r="P27" s="84"/>
      <c r="Q27" s="84"/>
    </row>
    <row r="28" spans="1:17" ht="12">
      <c r="A28" s="83">
        <v>17</v>
      </c>
      <c r="B28" s="94">
        <v>9883785672</v>
      </c>
      <c r="C28" s="95">
        <v>42822</v>
      </c>
      <c r="D28" s="94">
        <v>9883785672</v>
      </c>
      <c r="E28" s="96">
        <v>44659</v>
      </c>
      <c r="F28" s="93" t="s">
        <v>109</v>
      </c>
      <c r="G28" s="97">
        <v>2</v>
      </c>
      <c r="H28" s="93" t="s">
        <v>42</v>
      </c>
      <c r="I28" s="83" t="s">
        <v>110</v>
      </c>
      <c r="J28" s="63">
        <v>26000</v>
      </c>
      <c r="K28" s="63">
        <v>386000</v>
      </c>
      <c r="L28" s="84"/>
      <c r="M28" s="84"/>
      <c r="P28" s="84"/>
      <c r="Q28" s="84"/>
    </row>
    <row r="29" spans="1:17" ht="12">
      <c r="A29" s="83">
        <v>18</v>
      </c>
      <c r="B29" s="94">
        <v>472023000424</v>
      </c>
      <c r="C29" s="95">
        <v>39539</v>
      </c>
      <c r="D29" s="94">
        <v>7640825000</v>
      </c>
      <c r="E29" s="96">
        <v>44659</v>
      </c>
      <c r="F29" s="93" t="s">
        <v>111</v>
      </c>
      <c r="G29" s="97">
        <v>15</v>
      </c>
      <c r="H29" s="93" t="s">
        <v>37</v>
      </c>
      <c r="I29" s="83" t="s">
        <v>101</v>
      </c>
      <c r="J29" s="63">
        <v>1150000</v>
      </c>
      <c r="K29" s="63">
        <v>4236800</v>
      </c>
      <c r="L29" s="84"/>
      <c r="M29" s="84"/>
      <c r="P29" s="84"/>
      <c r="Q29" s="84"/>
    </row>
    <row r="30" spans="1:17" ht="22.5">
      <c r="A30" s="83">
        <v>19</v>
      </c>
      <c r="B30" s="94">
        <v>472043001215</v>
      </c>
      <c r="C30" s="95">
        <v>42104</v>
      </c>
      <c r="D30" s="94">
        <v>6544364410</v>
      </c>
      <c r="E30" s="96">
        <v>44665</v>
      </c>
      <c r="F30" s="93" t="s">
        <v>112</v>
      </c>
      <c r="G30" s="97">
        <v>11</v>
      </c>
      <c r="H30" s="93" t="s">
        <v>113</v>
      </c>
      <c r="I30" s="83" t="s">
        <v>114</v>
      </c>
      <c r="J30" s="63">
        <v>73000000</v>
      </c>
      <c r="K30" s="63">
        <v>815700000</v>
      </c>
      <c r="L30" s="84"/>
      <c r="M30" s="84"/>
      <c r="P30" s="84"/>
      <c r="Q30" s="84"/>
    </row>
    <row r="31" spans="1:17" ht="22.5">
      <c r="A31" s="83">
        <v>20</v>
      </c>
      <c r="B31" s="94" t="s">
        <v>115</v>
      </c>
      <c r="C31" s="95">
        <v>38287</v>
      </c>
      <c r="D31" s="94">
        <v>8736804023</v>
      </c>
      <c r="E31" s="96">
        <v>44665</v>
      </c>
      <c r="F31" s="93" t="s">
        <v>116</v>
      </c>
      <c r="G31" s="97">
        <v>20</v>
      </c>
      <c r="H31" s="93" t="s">
        <v>42</v>
      </c>
      <c r="I31" s="83" t="s">
        <v>29</v>
      </c>
      <c r="J31" s="63">
        <v>1750000</v>
      </c>
      <c r="K31" s="63">
        <v>12120000</v>
      </c>
      <c r="L31" s="84"/>
      <c r="M31" s="84"/>
      <c r="P31" s="84"/>
      <c r="Q31" s="84"/>
    </row>
    <row r="32" spans="1:17" ht="12">
      <c r="A32" s="83">
        <v>21</v>
      </c>
      <c r="B32" s="94">
        <v>472043001202</v>
      </c>
      <c r="C32" s="95">
        <v>42072</v>
      </c>
      <c r="D32" s="94">
        <v>2136255828</v>
      </c>
      <c r="E32" s="96">
        <v>44666</v>
      </c>
      <c r="F32" s="93" t="s">
        <v>117</v>
      </c>
      <c r="G32" s="97">
        <v>2</v>
      </c>
      <c r="H32" s="93" t="s">
        <v>40</v>
      </c>
      <c r="I32" s="83" t="s">
        <v>29</v>
      </c>
      <c r="J32" s="63">
        <v>500000</v>
      </c>
      <c r="K32" s="63">
        <v>1500000</v>
      </c>
      <c r="L32" s="84"/>
      <c r="M32" s="84"/>
      <c r="P32" s="84"/>
      <c r="Q32" s="84"/>
    </row>
    <row r="33" spans="1:17" ht="22.5">
      <c r="A33" s="37">
        <v>22</v>
      </c>
      <c r="B33" s="115">
        <v>8702101358</v>
      </c>
      <c r="C33" s="116">
        <v>43264</v>
      </c>
      <c r="D33" s="115">
        <v>8702101358</v>
      </c>
      <c r="E33" s="117">
        <v>44671</v>
      </c>
      <c r="F33" s="120" t="s">
        <v>118</v>
      </c>
      <c r="G33" s="119">
        <v>5</v>
      </c>
      <c r="H33" s="118" t="s">
        <v>42</v>
      </c>
      <c r="I33" s="37" t="s">
        <v>47</v>
      </c>
      <c r="J33" s="63">
        <v>300000</v>
      </c>
      <c r="K33" s="63">
        <v>1500000</v>
      </c>
      <c r="L33" s="84"/>
      <c r="M33" s="84"/>
      <c r="P33" s="84"/>
      <c r="Q33" s="84"/>
    </row>
    <row r="34" spans="1:17" ht="22.5">
      <c r="A34" s="83">
        <v>23</v>
      </c>
      <c r="B34" s="94">
        <v>472043000105</v>
      </c>
      <c r="C34" s="95">
        <v>39174</v>
      </c>
      <c r="D34" s="94">
        <v>5465211871</v>
      </c>
      <c r="E34" s="96">
        <v>44676</v>
      </c>
      <c r="F34" s="127" t="s">
        <v>135</v>
      </c>
      <c r="G34" s="97">
        <v>11</v>
      </c>
      <c r="H34" s="93" t="s">
        <v>50</v>
      </c>
      <c r="I34" s="83" t="s">
        <v>110</v>
      </c>
      <c r="J34" s="126">
        <v>36000000</v>
      </c>
      <c r="K34" s="126">
        <v>81000000</v>
      </c>
      <c r="L34" s="84"/>
      <c r="M34" s="84"/>
      <c r="P34" s="84"/>
      <c r="Q34" s="84"/>
    </row>
    <row r="35" spans="1:17" ht="12">
      <c r="A35" s="83">
        <v>24</v>
      </c>
      <c r="B35" s="94">
        <v>472043001162</v>
      </c>
      <c r="C35" s="95">
        <v>41928</v>
      </c>
      <c r="D35" s="94">
        <v>5483076186</v>
      </c>
      <c r="E35" s="96">
        <v>44685</v>
      </c>
      <c r="F35" s="127" t="s">
        <v>136</v>
      </c>
      <c r="G35" s="97">
        <v>8</v>
      </c>
      <c r="H35" s="93" t="s">
        <v>37</v>
      </c>
      <c r="I35" s="83" t="s">
        <v>124</v>
      </c>
      <c r="J35" s="126">
        <v>10000000</v>
      </c>
      <c r="K35" s="126">
        <v>60000000</v>
      </c>
      <c r="L35" s="84"/>
      <c r="M35" s="84"/>
      <c r="P35" s="84"/>
      <c r="Q35" s="84"/>
    </row>
    <row r="36" spans="1:17" ht="12">
      <c r="A36" s="83">
        <v>25</v>
      </c>
      <c r="B36" s="94">
        <v>472043001125</v>
      </c>
      <c r="C36" s="95">
        <v>41800</v>
      </c>
      <c r="D36" s="94">
        <v>5482822017</v>
      </c>
      <c r="E36" s="96">
        <v>44686</v>
      </c>
      <c r="F36" s="127" t="s">
        <v>137</v>
      </c>
      <c r="G36" s="97">
        <v>5</v>
      </c>
      <c r="H36" s="93" t="s">
        <v>138</v>
      </c>
      <c r="I36" s="83" t="s">
        <v>56</v>
      </c>
      <c r="J36" s="126">
        <v>7000000</v>
      </c>
      <c r="K36" s="126">
        <v>87000000</v>
      </c>
      <c r="L36" s="84"/>
      <c r="M36" s="84"/>
      <c r="P36" s="84"/>
      <c r="Q36" s="84"/>
    </row>
    <row r="37" spans="1:17" ht="22.5">
      <c r="A37" s="83">
        <v>26</v>
      </c>
      <c r="B37" s="94" t="s">
        <v>139</v>
      </c>
      <c r="C37" s="95">
        <v>37498</v>
      </c>
      <c r="D37" s="94">
        <v>3265153282</v>
      </c>
      <c r="E37" s="96">
        <v>44687</v>
      </c>
      <c r="F37" s="127" t="s">
        <v>140</v>
      </c>
      <c r="G37" s="97">
        <v>4</v>
      </c>
      <c r="H37" s="93" t="s">
        <v>37</v>
      </c>
      <c r="I37" s="83" t="s">
        <v>141</v>
      </c>
      <c r="J37" s="126">
        <v>1000000</v>
      </c>
      <c r="K37" s="126">
        <v>6930000</v>
      </c>
      <c r="L37" s="84"/>
      <c r="M37" s="84"/>
      <c r="P37" s="84"/>
      <c r="Q37" s="84"/>
    </row>
    <row r="38" spans="1:17" ht="22.5">
      <c r="A38" s="83">
        <v>27</v>
      </c>
      <c r="B38" s="94">
        <v>9944326666</v>
      </c>
      <c r="C38" s="95">
        <v>44230</v>
      </c>
      <c r="D38" s="94">
        <v>9944326666</v>
      </c>
      <c r="E38" s="96">
        <v>44690</v>
      </c>
      <c r="F38" s="127" t="s">
        <v>142</v>
      </c>
      <c r="G38" s="97">
        <v>3</v>
      </c>
      <c r="H38" s="93" t="s">
        <v>143</v>
      </c>
      <c r="I38" s="83" t="s">
        <v>67</v>
      </c>
      <c r="J38" s="126">
        <v>7500000</v>
      </c>
      <c r="K38" s="126">
        <v>17000000</v>
      </c>
      <c r="L38" s="84"/>
      <c r="M38" s="84"/>
      <c r="P38" s="84"/>
      <c r="Q38" s="84"/>
    </row>
    <row r="39" spans="1:17" ht="22.5">
      <c r="A39" s="83">
        <v>28</v>
      </c>
      <c r="B39" s="94">
        <v>6502893594</v>
      </c>
      <c r="C39" s="95">
        <v>43263</v>
      </c>
      <c r="D39" s="94">
        <v>6502893594</v>
      </c>
      <c r="E39" s="96">
        <v>44705</v>
      </c>
      <c r="F39" s="127" t="s">
        <v>166</v>
      </c>
      <c r="G39" s="97">
        <v>3</v>
      </c>
      <c r="H39" s="93" t="s">
        <v>37</v>
      </c>
      <c r="I39" s="83" t="s">
        <v>41</v>
      </c>
      <c r="J39" s="126">
        <v>2000000</v>
      </c>
      <c r="K39" s="126">
        <v>10000000</v>
      </c>
      <c r="L39" s="84"/>
      <c r="M39" s="84"/>
      <c r="P39" s="84"/>
      <c r="Q39" s="84"/>
    </row>
    <row r="40" spans="1:17" ht="12">
      <c r="A40" s="83">
        <v>29</v>
      </c>
      <c r="B40" s="94">
        <v>5463819570</v>
      </c>
      <c r="C40" s="95">
        <v>44160</v>
      </c>
      <c r="D40" s="94">
        <v>5463819570</v>
      </c>
      <c r="E40" s="96">
        <v>44705</v>
      </c>
      <c r="F40" s="127" t="s">
        <v>167</v>
      </c>
      <c r="G40" s="97">
        <v>4</v>
      </c>
      <c r="H40" s="93" t="s">
        <v>37</v>
      </c>
      <c r="I40" s="83" t="s">
        <v>43</v>
      </c>
      <c r="J40" s="126">
        <v>100000</v>
      </c>
      <c r="K40" s="126">
        <v>3150000</v>
      </c>
      <c r="L40" s="84"/>
      <c r="M40" s="84"/>
      <c r="P40" s="84"/>
      <c r="Q40" s="84"/>
    </row>
    <row r="41" spans="1:17" ht="12">
      <c r="A41" s="83">
        <v>30</v>
      </c>
      <c r="B41" s="94" t="s">
        <v>168</v>
      </c>
      <c r="C41" s="95">
        <v>37686</v>
      </c>
      <c r="D41" s="94">
        <v>9811263886</v>
      </c>
      <c r="E41" s="96">
        <v>44708</v>
      </c>
      <c r="F41" s="127" t="s">
        <v>169</v>
      </c>
      <c r="G41" s="97">
        <v>8</v>
      </c>
      <c r="H41" s="93" t="s">
        <v>37</v>
      </c>
      <c r="I41" s="83" t="s">
        <v>82</v>
      </c>
      <c r="J41" s="126">
        <v>720000</v>
      </c>
      <c r="K41" s="126">
        <v>4920000</v>
      </c>
      <c r="L41" s="84"/>
      <c r="M41" s="84"/>
      <c r="P41" s="84"/>
      <c r="Q41" s="84"/>
    </row>
    <row r="42" spans="1:17" ht="12">
      <c r="A42" s="83">
        <v>31</v>
      </c>
      <c r="B42" s="94">
        <v>2141906201</v>
      </c>
      <c r="C42" s="95">
        <v>43878</v>
      </c>
      <c r="D42" s="94">
        <v>2141906201</v>
      </c>
      <c r="E42" s="96">
        <v>44714</v>
      </c>
      <c r="F42" s="127" t="s">
        <v>170</v>
      </c>
      <c r="G42" s="97">
        <v>2</v>
      </c>
      <c r="H42" s="93" t="s">
        <v>171</v>
      </c>
      <c r="I42" s="83" t="s">
        <v>38</v>
      </c>
      <c r="J42" s="126">
        <v>345000</v>
      </c>
      <c r="K42" s="126">
        <v>1845000</v>
      </c>
      <c r="L42" s="84"/>
      <c r="M42" s="84"/>
      <c r="P42" s="84"/>
      <c r="Q42" s="84"/>
    </row>
    <row r="43" spans="1:17" ht="22.5">
      <c r="A43" s="83">
        <v>32</v>
      </c>
      <c r="B43" s="94">
        <v>6566778300</v>
      </c>
      <c r="C43" s="95">
        <v>44515</v>
      </c>
      <c r="D43" s="94">
        <v>6566778300</v>
      </c>
      <c r="E43" s="96">
        <v>44721</v>
      </c>
      <c r="F43" s="127" t="s">
        <v>172</v>
      </c>
      <c r="G43" s="97">
        <v>1</v>
      </c>
      <c r="H43" s="93" t="s">
        <v>37</v>
      </c>
      <c r="I43" s="83" t="s">
        <v>46</v>
      </c>
      <c r="J43" s="126">
        <v>5000000</v>
      </c>
      <c r="K43" s="126">
        <v>15000000</v>
      </c>
      <c r="L43" s="84"/>
      <c r="M43" s="84"/>
      <c r="P43" s="84"/>
      <c r="Q43" s="84"/>
    </row>
    <row r="44" spans="1:17" ht="33.75">
      <c r="A44" s="83">
        <v>33</v>
      </c>
      <c r="B44" s="94" t="s">
        <v>173</v>
      </c>
      <c r="C44" s="95">
        <v>37279</v>
      </c>
      <c r="D44" s="94">
        <v>5426373274</v>
      </c>
      <c r="E44" s="96">
        <v>44725</v>
      </c>
      <c r="F44" s="127" t="s">
        <v>174</v>
      </c>
      <c r="G44" s="97">
        <v>11</v>
      </c>
      <c r="H44" s="93" t="s">
        <v>39</v>
      </c>
      <c r="I44" s="83" t="s">
        <v>101</v>
      </c>
      <c r="J44" s="126">
        <v>3000000</v>
      </c>
      <c r="K44" s="126">
        <v>10000000</v>
      </c>
      <c r="L44" s="84"/>
      <c r="M44" s="84"/>
      <c r="P44" s="84"/>
      <c r="Q44" s="84"/>
    </row>
    <row r="45" spans="1:17" ht="22.5">
      <c r="A45" s="83">
        <v>34</v>
      </c>
      <c r="B45" s="94">
        <v>300</v>
      </c>
      <c r="C45" s="95">
        <v>38163</v>
      </c>
      <c r="D45" s="94">
        <v>4314578564</v>
      </c>
      <c r="E45" s="96">
        <v>44727</v>
      </c>
      <c r="F45" s="127" t="s">
        <v>175</v>
      </c>
      <c r="G45" s="97">
        <v>10</v>
      </c>
      <c r="H45" s="93" t="s">
        <v>50</v>
      </c>
      <c r="I45" s="83" t="s">
        <v>44</v>
      </c>
      <c r="J45" s="126">
        <v>7200000</v>
      </c>
      <c r="K45" s="126">
        <v>176860000</v>
      </c>
      <c r="L45" s="84"/>
      <c r="M45" s="84"/>
      <c r="P45" s="84"/>
      <c r="Q45" s="84"/>
    </row>
    <row r="46" spans="1:17" ht="12">
      <c r="A46" s="83">
        <v>35</v>
      </c>
      <c r="B46" s="94">
        <v>5441562566</v>
      </c>
      <c r="C46" s="95">
        <v>42465</v>
      </c>
      <c r="D46" s="94">
        <v>5441562566</v>
      </c>
      <c r="E46" s="96">
        <v>44732</v>
      </c>
      <c r="F46" s="127" t="s">
        <v>176</v>
      </c>
      <c r="G46" s="97">
        <v>7</v>
      </c>
      <c r="H46" s="93" t="s">
        <v>177</v>
      </c>
      <c r="I46" s="83" t="s">
        <v>45</v>
      </c>
      <c r="J46" s="126">
        <v>1000000</v>
      </c>
      <c r="K46" s="126">
        <v>15000000</v>
      </c>
      <c r="L46" s="84"/>
      <c r="M46" s="84"/>
      <c r="P46" s="84"/>
      <c r="Q46" s="84"/>
    </row>
    <row r="47" spans="1:17" ht="22.5">
      <c r="A47" s="83">
        <v>36</v>
      </c>
      <c r="B47" s="94">
        <v>6520130076</v>
      </c>
      <c r="C47" s="95">
        <v>43489</v>
      </c>
      <c r="D47" s="94">
        <v>6520130076</v>
      </c>
      <c r="E47" s="96">
        <v>44734</v>
      </c>
      <c r="F47" s="127" t="s">
        <v>178</v>
      </c>
      <c r="G47" s="97">
        <v>3</v>
      </c>
      <c r="H47" s="93" t="s">
        <v>40</v>
      </c>
      <c r="I47" s="83" t="s">
        <v>56</v>
      </c>
      <c r="J47" s="126">
        <v>9000000</v>
      </c>
      <c r="K47" s="126">
        <v>19000000</v>
      </c>
      <c r="L47" s="84"/>
      <c r="M47" s="84"/>
      <c r="P47" s="84"/>
      <c r="Q47" s="84"/>
    </row>
    <row r="48" spans="1:17" ht="22.5">
      <c r="A48" s="83">
        <v>37</v>
      </c>
      <c r="B48" s="94" t="s">
        <v>179</v>
      </c>
      <c r="C48" s="95">
        <v>34065</v>
      </c>
      <c r="D48" s="94">
        <v>9831806955</v>
      </c>
      <c r="E48" s="96">
        <v>44734</v>
      </c>
      <c r="F48" s="127" t="s">
        <v>180</v>
      </c>
      <c r="G48" s="97">
        <v>7</v>
      </c>
      <c r="H48" s="93" t="s">
        <v>181</v>
      </c>
      <c r="I48" s="83" t="s">
        <v>79</v>
      </c>
      <c r="J48" s="126">
        <v>2300000</v>
      </c>
      <c r="K48" s="126">
        <v>10000000</v>
      </c>
      <c r="L48" s="84"/>
      <c r="M48" s="84"/>
      <c r="P48" s="84"/>
      <c r="Q48" s="84"/>
    </row>
    <row r="49" spans="1:17" ht="12">
      <c r="A49" s="83"/>
      <c r="B49" s="94"/>
      <c r="C49" s="95"/>
      <c r="D49" s="94"/>
      <c r="E49" s="96"/>
      <c r="F49" s="127"/>
      <c r="G49" s="97"/>
      <c r="H49" s="93"/>
      <c r="I49" s="83"/>
      <c r="J49" s="126"/>
      <c r="K49" s="126"/>
      <c r="L49" s="84"/>
      <c r="M49" s="84"/>
      <c r="P49" s="84"/>
      <c r="Q49" s="84"/>
    </row>
    <row r="50" spans="1:17" ht="12">
      <c r="A50" s="83"/>
      <c r="B50" s="94"/>
      <c r="C50" s="95"/>
      <c r="D50" s="94"/>
      <c r="E50" s="96"/>
      <c r="F50" s="127"/>
      <c r="G50" s="97"/>
      <c r="H50" s="93"/>
      <c r="I50" s="83"/>
      <c r="J50" s="126"/>
      <c r="K50" s="126"/>
      <c r="L50" s="84"/>
      <c r="M50" s="84"/>
      <c r="P50" s="84"/>
      <c r="Q50" s="84"/>
    </row>
    <row r="51" spans="1:17" ht="12">
      <c r="A51" s="83"/>
      <c r="B51" s="94"/>
      <c r="C51" s="95"/>
      <c r="D51" s="94"/>
      <c r="E51" s="96"/>
      <c r="F51" s="93"/>
      <c r="G51" s="97"/>
      <c r="H51" s="93"/>
      <c r="I51" s="83"/>
      <c r="J51" s="126"/>
      <c r="K51" s="126"/>
      <c r="L51" s="84"/>
      <c r="M51" s="84"/>
      <c r="P51" s="84"/>
      <c r="Q51" s="84"/>
    </row>
    <row r="52" spans="1:11" ht="12.75">
      <c r="A52" s="52"/>
      <c r="B52" s="62"/>
      <c r="C52" s="53"/>
      <c r="D52" s="53"/>
      <c r="E52" s="53"/>
      <c r="F52" s="54"/>
      <c r="G52" s="54"/>
      <c r="H52" s="54"/>
      <c r="I52" s="54"/>
      <c r="J52" s="57"/>
      <c r="K52" s="58"/>
    </row>
    <row r="53" spans="1:11" ht="12.75">
      <c r="A53" s="52"/>
      <c r="B53" s="54"/>
      <c r="C53" s="53"/>
      <c r="D53" s="53"/>
      <c r="E53" s="53"/>
      <c r="F53" s="54"/>
      <c r="G53" s="54"/>
      <c r="H53" s="54"/>
      <c r="I53" s="54"/>
      <c r="J53" s="57"/>
      <c r="K53" s="58"/>
    </row>
    <row r="54" spans="1:11" ht="12" customHeight="1">
      <c r="A54" s="25">
        <f>COUNT(A55:A57)</f>
        <v>3</v>
      </c>
      <c r="B54" s="29" t="s">
        <v>32</v>
      </c>
      <c r="C54" s="29"/>
      <c r="D54" s="29"/>
      <c r="E54" s="29"/>
      <c r="F54" s="29"/>
      <c r="G54" s="25"/>
      <c r="H54" s="25"/>
      <c r="I54" s="25"/>
      <c r="J54" s="36">
        <f>SUM(J55:J57)</f>
        <v>-73185538</v>
      </c>
      <c r="K54" s="28"/>
    </row>
    <row r="55" spans="1:11" s="10" customFormat="1" ht="22.5">
      <c r="A55" s="12">
        <v>1</v>
      </c>
      <c r="B55" s="61" t="s">
        <v>119</v>
      </c>
      <c r="C55" s="51">
        <v>38309</v>
      </c>
      <c r="D55" s="115">
        <v>6559168770</v>
      </c>
      <c r="E55" s="51">
        <v>44634</v>
      </c>
      <c r="F55" s="45" t="s">
        <v>120</v>
      </c>
      <c r="G55" s="26">
        <v>1</v>
      </c>
      <c r="H55" s="37" t="s">
        <v>42</v>
      </c>
      <c r="I55" s="37" t="s">
        <v>29</v>
      </c>
      <c r="J55" s="48">
        <v>-180000</v>
      </c>
      <c r="K55" s="48">
        <v>4027272</v>
      </c>
    </row>
    <row r="56" spans="1:11" s="10" customFormat="1" ht="11.25">
      <c r="A56" s="12">
        <v>2</v>
      </c>
      <c r="B56" s="60">
        <v>472043001166</v>
      </c>
      <c r="C56" s="46">
        <v>41946</v>
      </c>
      <c r="D56" s="115">
        <v>7616268336</v>
      </c>
      <c r="E56" s="46">
        <v>44635</v>
      </c>
      <c r="F56" s="46" t="s">
        <v>121</v>
      </c>
      <c r="G56" s="22">
        <v>4</v>
      </c>
      <c r="H56" s="11" t="s">
        <v>76</v>
      </c>
      <c r="I56" s="11" t="s">
        <v>45</v>
      </c>
      <c r="J56" s="47">
        <v>-5538</v>
      </c>
      <c r="K56" s="48">
        <v>32640005</v>
      </c>
    </row>
    <row r="57" spans="1:11" ht="19.5" customHeight="1">
      <c r="A57" s="52">
        <v>3</v>
      </c>
      <c r="B57" s="61">
        <v>472043001215</v>
      </c>
      <c r="C57" s="49">
        <v>42104</v>
      </c>
      <c r="D57" s="115">
        <v>6544364410</v>
      </c>
      <c r="E57" s="49">
        <v>44740</v>
      </c>
      <c r="F57" s="45" t="s">
        <v>112</v>
      </c>
      <c r="G57" s="56">
        <v>12</v>
      </c>
      <c r="H57" s="45" t="s">
        <v>113</v>
      </c>
      <c r="I57" s="45" t="s">
        <v>114</v>
      </c>
      <c r="J57" s="47">
        <v>-73000000</v>
      </c>
      <c r="K57" s="48">
        <v>742700000</v>
      </c>
    </row>
  </sheetData>
  <sheetProtection/>
  <mergeCells count="4">
    <mergeCell ref="A1:C1"/>
    <mergeCell ref="A2:C2"/>
    <mergeCell ref="A3:K3"/>
    <mergeCell ref="A4:K4"/>
  </mergeCells>
  <printOptions horizontalCentered="1"/>
  <pageMargins left="0.17" right="0.17" top="0.26" bottom="0.17" header="0.22" footer="0.16"/>
  <pageSetup horizontalDpi="600" verticalDpi="600" orientation="landscape" paperSize="9" scale="90" r:id="rId2"/>
  <headerFooter alignWithMargins="0">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2016-06-20T09:30:19Z</cp:lastPrinted>
  <dcterms:created xsi:type="dcterms:W3CDTF">2012-09-19T08:49:53Z</dcterms:created>
  <dcterms:modified xsi:type="dcterms:W3CDTF">2022-08-15T09:26:59Z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QY5UZ4ZQWDMN-2102554853-233</vt:lpwstr>
  </property>
  <property fmtid="{D5CDD505-2E9C-101B-9397-08002B2CF9AE}" pid="4" name="_dlc_DocIdItemGu">
    <vt:lpwstr>2e550520-32e5-44f4-a4e3-2f6286a62310</vt:lpwstr>
  </property>
  <property fmtid="{D5CDD505-2E9C-101B-9397-08002B2CF9AE}" pid="5" name="_dlc_DocIdU">
    <vt:lpwstr>http://testweb.dongnai.gov.vn:8809/_layouts/15/DocIdRedir.aspx?ID=QY5UZ4ZQWDMN-2102554853-233, QY5UZ4ZQWDMN-2102554853-233</vt:lpwstr>
  </property>
</Properties>
</file>