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8190" tabRatio="671" activeTab="0"/>
  </bookViews>
  <sheets>
    <sheet name="CM-T05.2022" sheetId="1" r:id="rId1"/>
    <sheet name="ĐC-T05.2022" sheetId="2" r:id="rId2"/>
  </sheets>
  <definedNames>
    <definedName name="_xlnm.Print_Titles" localSheetId="0">'CM-T05.2022'!$6:$7</definedName>
    <definedName name="_xlnm.Print_Titles" localSheetId="1">'ĐC-T05.2022'!$6:$6</definedName>
  </definedNames>
  <calcPr fullCalcOnLoad="1"/>
</workbook>
</file>

<file path=xl/sharedStrings.xml><?xml version="1.0" encoding="utf-8"?>
<sst xmlns="http://schemas.openxmlformats.org/spreadsheetml/2006/main" count="199" uniqueCount="144">
  <si>
    <t>Địa chỉ</t>
  </si>
  <si>
    <t xml:space="preserve">Nhà Đầu tư </t>
  </si>
  <si>
    <t>Tên</t>
  </si>
  <si>
    <t>Thời hạn (năm)</t>
  </si>
  <si>
    <t>UBND TỈNH ĐỒNG NAI</t>
  </si>
  <si>
    <t>SỞ KẾ HOẠCH VÀ ĐẦU TƯ</t>
  </si>
  <si>
    <t>Tên dự án</t>
  </si>
  <si>
    <t>Vốn điều lệ (USD)</t>
  </si>
  <si>
    <t>Tổng</t>
  </si>
  <si>
    <t>TỔNG CỘNG</t>
  </si>
  <si>
    <t>BAN QL KCN</t>
  </si>
  <si>
    <t>Quốc Gia</t>
  </si>
  <si>
    <t>STT</t>
  </si>
  <si>
    <t>Ngày cấp</t>
  </si>
  <si>
    <t>Số GCNĐT</t>
  </si>
  <si>
    <t>Diện tích (m2)</t>
  </si>
  <si>
    <t>Vốn đầu tư
(USD)</t>
  </si>
  <si>
    <t>Bên VN</t>
  </si>
  <si>
    <t>Bên NN</t>
  </si>
  <si>
    <t>Hình thức
đầu tư</t>
  </si>
  <si>
    <t>Mục tiêu hoạt động, quy mô</t>
  </si>
  <si>
    <t>Địa điểm</t>
  </si>
  <si>
    <t xml:space="preserve">DANH SÁCH DỰ ÁN ĐẦU TƯ NƯỚC NGOÀI
CẤP MỚI GIẤY CHỨNG NHẬN ĐĂNG KÝ ĐẦU TƯ </t>
  </si>
  <si>
    <t xml:space="preserve">DANH SÁCH DỰ ÁN ĐẦU TƯ NƯỚC NGOÀI
CẤP ĐIỀU CHỈNH VỐN ĐẦU TƯ </t>
  </si>
  <si>
    <t>Tên Dự án</t>
  </si>
  <si>
    <t>Ngày ĐC</t>
  </si>
  <si>
    <t>Lần ĐC</t>
  </si>
  <si>
    <t>Vốn Tăng/Giàm</t>
  </si>
  <si>
    <t>Lũy kế vốn đầu tư</t>
  </si>
  <si>
    <t>Amata</t>
  </si>
  <si>
    <t>BAN QLKCN</t>
  </si>
  <si>
    <t>TĂNG VỐN ĐẦU TƯ</t>
  </si>
  <si>
    <t>GIẢM VỐN ĐẦU TƯ</t>
  </si>
  <si>
    <t>SỞ KHĐT</t>
  </si>
  <si>
    <t>GCNĐKĐT</t>
  </si>
  <si>
    <t>Loại hình DN</t>
  </si>
  <si>
    <t>Số GCNĐKĐT</t>
  </si>
  <si>
    <t>Hàn Quốc</t>
  </si>
  <si>
    <t>Long Thành</t>
  </si>
  <si>
    <t>Hong Kong</t>
  </si>
  <si>
    <t>Singapore</t>
  </si>
  <si>
    <t>LABS</t>
  </si>
  <si>
    <t>Nhật Bản</t>
  </si>
  <si>
    <t>Hố Nai - gđ 2</t>
  </si>
  <si>
    <t>Long Khánh</t>
  </si>
  <si>
    <t>Giang Điền</t>
  </si>
  <si>
    <t>Long Đức</t>
  </si>
  <si>
    <t>NHÀ MÁY YOUNCHANG GST (tên cũ là NHÀ MÁY CÔNG TY TNHH YOUNCHANG GST TẠI ĐỒNG NAI)</t>
  </si>
  <si>
    <t>NHÀ MÁY CỦA CÔNG TY BELIEVELIGHT ELECTRONICS</t>
  </si>
  <si>
    <t>Đài Loan</t>
  </si>
  <si>
    <t>Sông Mây</t>
  </si>
  <si>
    <t>NHÀ MÁY SẢN XUẤT CỦA CÔNG TY TNHH SPORTPET CONSUMER PRODUCTS VIỆT NAM TẠI KCN GIANG ĐIỀN</t>
  </si>
  <si>
    <t>Hoa Kỳ</t>
  </si>
  <si>
    <t>NHÀ MÁY ELENSYS TP. HỒ CHÍ MINH</t>
  </si>
  <si>
    <t>CÔNG TY TNHH NASAN HCM VIỆT NAM</t>
  </si>
  <si>
    <t>An Phước</t>
  </si>
  <si>
    <t>NHÀ MÁY CÔNG TY TNHH EPS VINA</t>
  </si>
  <si>
    <t>Sản xuất các sản phẩm xốp từ Polystyrene; Sản xuất các sản phẩm pallet bằng gỗ.</t>
  </si>
  <si>
    <t>CÔNG TY TRÁCH NHIỆM HỮU HẠN EPS VINA</t>
  </si>
  <si>
    <t>Xưởng E06, đường số 6, Khu công nghiệp Hố Nai - giai đoạn 2, phường Phước Tân, thành phố Biên Hòa, tỉnh Đồng Nai, Việt Nam</t>
  </si>
  <si>
    <t>NHÀ MÁY GIẢI PHÁP DINH DƯỠNG VIỆT NAM</t>
  </si>
  <si>
    <t>Sản xuất phụ gia; thực phẩm bổ sung vi chất; chất hỗ trợ chế biến thực phẩm; các loại hương liệu và nguyên liệu công nghiệp dùng cho thực phẩm.</t>
  </si>
  <si>
    <t>CÔNG TY TNHH BRENNTAG VIỆT NAM</t>
  </si>
  <si>
    <t>120 Hoàng Hoa Thám, Phường 7, quận Bình Thạnh, Thành phố Hồ Chí Minh, Việt Nam.</t>
  </si>
  <si>
    <t>NHÀ XƯỞNG CHO THUÊ CÔNG TY HỮU HẠN CƠ KHÍ ĐỘNG LỰC TOÀN CẦU</t>
  </si>
  <si>
    <t>Cho thuê nhà xưởng và các công trình phụ trợ.</t>
  </si>
  <si>
    <t>Hố Nai</t>
  </si>
  <si>
    <t>CÔNG TY HỮU HẠN CƠ KHÍ ĐỘNG LỰC TOÀN CẦU</t>
  </si>
  <si>
    <t>Lô số 7, Khu công nghiệp Giang Điền, xã Giang Điền, huyện Trảng Bom, tỉnh Đồng Nai, Việt Nam.</t>
  </si>
  <si>
    <t>NHÀ MÁY ĐIỆN LẠNH JOONG ANG VIỆT NAM</t>
  </si>
  <si>
    <t>Sản xuất các thiết bị, hệ thống làm lạnh và giữ lạnh công nghiệp và dân dụng (không bao gồm công đoạn xi mạ).
Thực hiện dịch vụ bảo trì, bảo dưỡng, sửa chữa sản phẩm.
Thực hiện dịch vụ tư vấn kỹ thuật.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</si>
  <si>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Ông HONG, GI DO</t>
  </si>
  <si>
    <t>107-503 Oksu-dong Raemian Apartment, 15, Maebong-gil, Seongdong-gu, Seoul, Korea, 04733.</t>
  </si>
  <si>
    <t>144/GP-KCN-ĐN</t>
  </si>
  <si>
    <t>CÔNG TY TRÁCH NHIỆM HỮU HẠN ACE PACIFIC VIỆT NAM</t>
  </si>
  <si>
    <t>Samoa</t>
  </si>
  <si>
    <t>Nhơn Trạch I</t>
  </si>
  <si>
    <t>HỆ THỐNG SẢN XUẤT POLYOL KPX CHEMICAL VINA</t>
  </si>
  <si>
    <t>Gò Dầu</t>
  </si>
  <si>
    <t>270/GP-KCN-ĐN</t>
  </si>
  <si>
    <t>CÔNG TY TRÁCH NHIỆM HỮU HẠN SHINHAN VINA</t>
  </si>
  <si>
    <t>Loteco</t>
  </si>
  <si>
    <t>CHI NHÁNH NHÀ MÁY SẢN XUẤT CỐP PHA NHÔM - CÔNG TY TRÁCH NHIỆM HỮU HẠN MỘT THÀNH VIÊN VIỆT NAM GS INDUSTRY</t>
  </si>
  <si>
    <t>Nhơn Trạch VI</t>
  </si>
  <si>
    <t>CHI NHÁNH NHÀ MÁY SẢN XUẤT THANG MÁY - CÔNG TY TRÁCH NHIỆM HỮU HẠN MỘT THÀNH VIÊN VIỆT NAM GS INDUSTRY</t>
  </si>
  <si>
    <t>CÔNG TY TNHH MINATO SEIKO VIỆT NAM</t>
  </si>
  <si>
    <t>DỰ ÁN KHO CHỨA HÀNG KFOOD NHƠN TRẠCH ĐỒNG NAI</t>
  </si>
  <si>
    <t>Cho thuê kho.
Dịch vụ kho bãi và lưu giữ hàng hóa.</t>
  </si>
  <si>
    <t>DMNT</t>
  </si>
  <si>
    <t>CÔNG TY TNHH THƯƠNG MẠI QUỐC TẾ KFOOD</t>
  </si>
  <si>
    <t>Một phần lô CN-4, Khu công nghiệp Phú Nghĩa, xã Phú Nghĩa, huyện Chương Mỹ, thành phố Hà Nội, Việt Nam.</t>
  </si>
  <si>
    <t>NHÀ MÁY CÔNG NGHỆ GIÀY DÉP FRAMAS</t>
  </si>
  <si>
    <t>Sản xuất các bộ phận bằng nhựa dùng trong ngành công nghiệp sản xuất giày như: đế giày, miếng lót giày, miếng trang trí giày và các phụ kiện giày khác.
Sản xuất các bộ phận bằng nhựa dùng trong ngành công nghiệp đồ chơi và túi xách như: bóng nhựa, đinh nhựa dùng cho túi xách,…</t>
  </si>
  <si>
    <t>NT II - Nhơn Phú</t>
  </si>
  <si>
    <t>FRAMAS HONG KONG LIMITED</t>
  </si>
  <si>
    <t>14/F Tern Centre Tower 2, No. 251 Queen’s Road Central, Hong Kong, China.</t>
  </si>
  <si>
    <t>NHÀ MÁY HANSOL ELECTRONICS VIETNAM HO NAI</t>
  </si>
  <si>
    <t>NHÀ MÁY YIN HWA SHOES LASTS VIET NAM</t>
  </si>
  <si>
    <t>British 
Virgin Islands</t>
  </si>
  <si>
    <t>DỰ ÁN NHÀ MÁY SẢN XUẤT BỌC NỘI THẤT XE MYOUNGSUNG VINA</t>
  </si>
  <si>
    <t>Nhơn Trạch I</t>
  </si>
  <si>
    <t>CÔNG TY TNHH MATSUYA R&amp;D (VIỆT NAM)</t>
  </si>
  <si>
    <t>472043000465</t>
  </si>
  <si>
    <t>NHÀ MÁY CÔNG NGHỆ KIM LOẠI MAYA</t>
  </si>
  <si>
    <t>Sản xuất đầu gậy đánh golf, linh kiện đầu golf.
Gia công linh kiện ngũ kim.</t>
  </si>
  <si>
    <t>CÔNG TY TNHH ADVANCED MULTITECH (VIỆT NAM)</t>
  </si>
  <si>
    <t>Đường số 4, Khu công nghiệp Nhơn Trạch III (phân khu Formosa), thị trấn Hiệp Phước, huyện Nhơn Trạch, tỉnh Đồng Nai, Việt Nam.</t>
  </si>
  <si>
    <t>NHÀ MÁY CÔNG TY TNHH CHEMBASE VINA</t>
  </si>
  <si>
    <t>CÔNG TY TNHH AD-TECHNO VIỆT NAM</t>
  </si>
  <si>
    <t>Nhơn Trạch III - gđ 2</t>
  </si>
  <si>
    <t>CÔNG TY TNHH PHOSPIN</t>
  </si>
  <si>
    <t>CÔNG TY TRÁCH NHIỆM HỮU HẠN HYOSUNG ĐỒNG NAI</t>
  </si>
  <si>
    <t>Thổ Nhĩ Kỳ</t>
  </si>
  <si>
    <t>Nhơn Trạch V</t>
  </si>
  <si>
    <t>328/GP-KCN-ĐN</t>
  </si>
  <si>
    <t>CÔNG TY TRÁCH NHIỆM HỮU HẠN NHỰA SAKAGUCHI VIỆT NAM</t>
  </si>
  <si>
    <t>CÔNG TY TNHH UNICITY LABS VIỆT NAM</t>
  </si>
  <si>
    <t>CÔNG TY TNHH KAWAMURA ELECTRIC VIỆT NAM</t>
  </si>
  <si>
    <t>331/GP-KCN-ĐN</t>
  </si>
  <si>
    <t>CÔNG TY TNHH YAMATO PROTEC (ĐỒNG NAI)</t>
  </si>
  <si>
    <t>CÔNG TY TNHH PRO WELL (VIỆT NAM)</t>
  </si>
  <si>
    <t>01/01/2022 - 20/5/2022</t>
  </si>
  <si>
    <t>NHÀ MÁY S TECH VIỆT NAM</t>
  </si>
  <si>
    <t>Sản xuất, gia công giày dép và các chi tiết của chúng.
Sản xuất túi xách các loại.
Sản xuất các sản phẩm may mặc (không bao gồm công đoạn nhuộm).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</si>
  <si>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NT II - Lộc Khang</t>
  </si>
  <si>
    <t>CÔNG TY TNHH MOA VINA</t>
  </si>
  <si>
    <t>Thuê nhà xưởng DNTN Hồng Ngân, đường số 9, Khu công nghiệp Tam Phước, phường Tam Phước, thành phố Biên Hòa, tỉnh Đồng Nai, Việt Nam.</t>
  </si>
  <si>
    <t>CÔNG TY TNHH TRANSON HCM</t>
  </si>
  <si>
    <t>Sản xuất, gia công, lắp ráp các loại biến áp, cuộn cảm, cuộn kháng trở và các linh kiện điện tử khác; sản xuất gia công lắp ráp bản mạch PCB (trong quy trình sản xuất không bao gồm công đoạn xi mạ).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</si>
  <si>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TRANSON CO., LTD</t>
  </si>
  <si>
    <t>1st Floor, New Plant, 60, Gasandigital 2-ro, Geumcheon-gu, Seoul (Gasan-dong), Korea.</t>
  </si>
  <si>
    <t>NHỰA TALI VIỆT NAM</t>
  </si>
  <si>
    <t>Sản xuất các chi tiết nhựa phục vụ ngành công nghiệp sản xuất ô tô.</t>
  </si>
  <si>
    <t>Ông WANG, WEI CHI</t>
  </si>
  <si>
    <t>17F-1.457 Cheng Kong Road, Taiwan City 703, Taiwan.</t>
  </si>
  <si>
    <t>DỰ ÁN CÔNG NGHỆ NĂNG LƯỢNG CSB (VIỆT NAM)</t>
  </si>
  <si>
    <t>CÔNG TY TNHH CHEMTROVINA</t>
  </si>
  <si>
    <t>CÔNG TY TNHH VOLCAFE VIỆT NAM</t>
  </si>
  <si>
    <t>Anh</t>
  </si>
  <si>
    <t>55/GP-ĐN</t>
  </si>
  <si>
    <t>CÔNG TY TRÁCH NHIỆM HỮU HẠN A FIRST VINA</t>
  </si>
  <si>
    <t>Tam Phước</t>
  </si>
  <si>
    <t>DỰ ÁN CÔNG TY TNHH NỘI THẤT GỖ DA FANG</t>
  </si>
  <si>
    <t>Belize</t>
  </si>
</sst>
</file>

<file path=xl/styles.xml><?xml version="1.0" encoding="utf-8"?>
<styleSheet xmlns="http://schemas.openxmlformats.org/spreadsheetml/2006/main">
  <numFmts count="48">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_F_-;\-* #,##0.00\ _F_-;_-* \-??\ _F_-;_-@_-"/>
    <numFmt numFmtId="181" formatCode="#,##0;[Red]#,##0"/>
    <numFmt numFmtId="182" formatCode="00000"/>
    <numFmt numFmtId="183" formatCode="_(* #,##0.00_);_(* \(#,##0.00\);_(* \-??_);_(@_)"/>
    <numFmt numFmtId="184" formatCode="_-* #,##0\ _€_-;\-* #,##0\ _€_-;_-* \-??\ _€_-;_-@_-"/>
    <numFmt numFmtId="185" formatCode="dd/mm/yyyy;@"/>
    <numFmt numFmtId="186" formatCode="_(* #,##0_);_(* \(#,##0\);_(* \-??_);_(@_)"/>
    <numFmt numFmtId="187" formatCode="#,##0.000"/>
    <numFmt numFmtId="188" formatCode="dd/mm/yy;@"/>
    <numFmt numFmtId="189" formatCode="#,##0.0"/>
    <numFmt numFmtId="190" formatCode="_(* #,##0_);_(* \(#,##0\);_(* &quot;-&quot;??_);_(@_)"/>
    <numFmt numFmtId="191" formatCode="0;[Red]0"/>
    <numFmt numFmtId="192" formatCode="_-* #,##0.00\ _€_-;\-* #,##0.00\ _€_-;_-* &quot;-&quot;??\ _€_-;_-@_-"/>
    <numFmt numFmtId="193" formatCode="_-* #,##0.00\ _F_B_-;\-* #,##0.00\ _F_B_-;_-* &quot;-&quot;??\ _F_B_-;_-@_-"/>
    <numFmt numFmtId="194" formatCode="dd\-mm\-yy"/>
    <numFmt numFmtId="195" formatCode="_-* #,##0\ _F_-;\-* #,##0\ _F_-;_-* &quot;-&quot;??\ _F_-;_-@_-"/>
    <numFmt numFmtId="196" formatCode="[$-1010000]d/m/yyyy;@"/>
    <numFmt numFmtId="197" formatCode="[$-1010000]d/m/yy;@"/>
    <numFmt numFmtId="198" formatCode="[$-409]dddd\,\ mmmm\ dd\,\ yyyy"/>
    <numFmt numFmtId="199" formatCode="_-* #,##0\ _€_-;\-* #,##0\ _€_-;_-* &quot;-&quot;??\ _€_-;_-@_-"/>
    <numFmt numFmtId="200" formatCode="[$-409]h:mm:ss\ am/pm"/>
    <numFmt numFmtId="201" formatCode="d/mm/yyyy;@"/>
    <numFmt numFmtId="202" formatCode="_-* #,##0\ _₫_-;\-* #,##0\ _₫_-;_-* &quot;-&quot;??\ _₫_-;_-@_-"/>
    <numFmt numFmtId="203" formatCode="mm/yyyy"/>
  </numFmts>
  <fonts count="37">
    <font>
      <sz val="10"/>
      <name val="Arial"/>
      <family val="2"/>
    </font>
    <font>
      <sz val="12"/>
      <name val="VNI-Times"/>
      <family val="0"/>
    </font>
    <font>
      <sz val="9"/>
      <name val="Times New Roman"/>
      <family val="1"/>
    </font>
    <font>
      <b/>
      <sz val="9"/>
      <name val="Times New Roman"/>
      <family val="1"/>
    </font>
    <font>
      <sz val="10"/>
      <name val="Times New Roman"/>
      <family val="1"/>
    </font>
    <font>
      <sz val="8"/>
      <name val="Arial"/>
      <family val="2"/>
    </font>
    <font>
      <b/>
      <sz val="14"/>
      <name val="Times New Roman"/>
      <family val="1"/>
    </font>
    <font>
      <u val="single"/>
      <sz val="10"/>
      <color indexed="12"/>
      <name val="Arial"/>
      <family val="2"/>
    </font>
    <font>
      <u val="single"/>
      <sz val="10"/>
      <color indexed="36"/>
      <name val="Arial"/>
      <family val="2"/>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family val="1"/>
    </font>
    <font>
      <b/>
      <sz val="8"/>
      <name val="Times New Roman"/>
      <family val="1"/>
    </font>
    <font>
      <sz val="8"/>
      <color indexed="8"/>
      <name val="Times New Roman"/>
      <family val="1"/>
    </font>
    <font>
      <sz val="9"/>
      <color indexed="8"/>
      <name val="Times New Roman"/>
      <family val="1"/>
    </font>
    <font>
      <sz val="11"/>
      <color indexed="8"/>
      <name val="Times New Roman"/>
      <family val="1"/>
    </font>
    <font>
      <sz val="8"/>
      <color indexed="8"/>
      <name val="Arial"/>
      <family val="2"/>
    </font>
    <font>
      <sz val="9"/>
      <color theme="1"/>
      <name val="Times New Roman"/>
      <family val="1"/>
    </font>
    <font>
      <sz val="8"/>
      <color theme="1"/>
      <name val="Times New Roman"/>
      <family val="1"/>
    </font>
    <font>
      <sz val="11"/>
      <color theme="1"/>
      <name val="Times New Roman"/>
      <family val="1"/>
    </font>
    <font>
      <sz val="8"/>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8" tint="0.799979984760284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83" fontId="0" fillId="0" borderId="0" applyFill="0" applyBorder="0" applyAlignment="0" applyProtection="0"/>
    <xf numFmtId="169" fontId="0" fillId="0" borderId="0" applyFill="0" applyBorder="0" applyAlignment="0" applyProtection="0"/>
    <xf numFmtId="193" fontId="0" fillId="0" borderId="0" applyFont="0" applyFill="0" applyBorder="0" applyAlignment="0" applyProtection="0"/>
    <xf numFmtId="192" fontId="1" fillId="0" borderId="0" applyFont="0" applyFill="0" applyBorder="0" applyAlignment="0" applyProtection="0"/>
    <xf numFmtId="193" fontId="1" fillId="0" borderId="0" applyFont="0" applyFill="0" applyBorder="0" applyAlignment="0" applyProtection="0"/>
    <xf numFmtId="192"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0" fillId="0" borderId="0" applyFont="0" applyFill="0" applyBorder="0" applyAlignment="0" applyProtection="0"/>
    <xf numFmtId="196" fontId="0" fillId="0" borderId="0" applyFont="0" applyFill="0" applyBorder="0" applyAlignment="0" applyProtection="0"/>
    <xf numFmtId="170" fontId="0" fillId="0" borderId="0" applyFill="0" applyBorder="0" applyAlignment="0" applyProtection="0"/>
    <xf numFmtId="168" fontId="0" fillId="0" borderId="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23" borderId="7" applyNumberFormat="0" applyFont="0" applyAlignment="0" applyProtection="0"/>
    <xf numFmtId="0" fontId="23" fillId="20" borderId="8" applyNumberFormat="0" applyAlignment="0" applyProtection="0"/>
    <xf numFmtId="9" fontId="0" fillId="0" borderId="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30">
    <xf numFmtId="0" fontId="0" fillId="0" borderId="0" xfId="0" applyAlignment="1">
      <alignment/>
    </xf>
    <xf numFmtId="0" fontId="2" fillId="0" borderId="0" xfId="0" applyFont="1" applyFill="1" applyAlignment="1">
      <alignment vertical="center"/>
    </xf>
    <xf numFmtId="0" fontId="2" fillId="0" borderId="0" xfId="0" applyFont="1" applyFill="1" applyAlignment="1">
      <alignment horizontal="left" vertical="center"/>
    </xf>
    <xf numFmtId="0" fontId="4" fillId="0" borderId="0" xfId="0" applyFont="1" applyFill="1" applyAlignment="1">
      <alignment vertical="center"/>
    </xf>
    <xf numFmtId="14" fontId="2" fillId="0" borderId="0" xfId="0" applyNumberFormat="1" applyFont="1" applyFill="1" applyAlignment="1">
      <alignment horizontal="center" vertical="center"/>
    </xf>
    <xf numFmtId="3" fontId="2" fillId="0" borderId="0" xfId="0" applyNumberFormat="1" applyFont="1" applyFill="1" applyAlignment="1">
      <alignment horizontal="center" vertical="center"/>
    </xf>
    <xf numFmtId="0" fontId="2" fillId="0" borderId="0" xfId="0" applyFont="1" applyFill="1" applyAlignment="1">
      <alignment horizontal="center" vertical="center"/>
    </xf>
    <xf numFmtId="194" fontId="2"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3" fontId="27" fillId="0" borderId="10" xfId="0" applyNumberFormat="1" applyFont="1" applyFill="1" applyBorder="1" applyAlignment="1">
      <alignment horizontal="center" vertical="center" wrapText="1"/>
    </xf>
    <xf numFmtId="0" fontId="27" fillId="0" borderId="0" xfId="0" applyFont="1" applyFill="1" applyAlignment="1">
      <alignment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14" fontId="27" fillId="0" borderId="10" xfId="0" applyNumberFormat="1" applyFont="1" applyFill="1" applyBorder="1" applyAlignment="1">
      <alignment horizontal="center" vertical="center" wrapText="1"/>
    </xf>
    <xf numFmtId="0" fontId="6" fillId="0" borderId="0" xfId="0" applyFont="1" applyFill="1" applyAlignment="1">
      <alignment horizontal="left" vertical="center"/>
    </xf>
    <xf numFmtId="1" fontId="6" fillId="0" borderId="0" xfId="0" applyNumberFormat="1" applyFont="1" applyFill="1" applyAlignment="1">
      <alignment horizontal="center" vertical="center"/>
    </xf>
    <xf numFmtId="194" fontId="6" fillId="0" borderId="0" xfId="0" applyNumberFormat="1" applyFont="1" applyFill="1" applyAlignment="1">
      <alignment horizontal="center" vertical="center"/>
    </xf>
    <xf numFmtId="0" fontId="3" fillId="0" borderId="0" xfId="0" applyFont="1" applyFill="1" applyAlignment="1">
      <alignment horizontal="left" vertical="center"/>
    </xf>
    <xf numFmtId="0" fontId="28" fillId="0" borderId="10" xfId="0" applyFont="1" applyFill="1" applyBorder="1" applyAlignment="1">
      <alignment horizontal="center" vertical="center"/>
    </xf>
    <xf numFmtId="3" fontId="28" fillId="0" borderId="10" xfId="0" applyNumberFormat="1" applyFont="1" applyFill="1" applyBorder="1" applyAlignment="1">
      <alignment horizontal="right" vertical="center" wrapText="1"/>
    </xf>
    <xf numFmtId="0" fontId="28" fillId="0" borderId="10" xfId="0" applyFont="1" applyFill="1" applyBorder="1" applyAlignment="1">
      <alignment vertical="center"/>
    </xf>
    <xf numFmtId="186" fontId="4" fillId="0" borderId="0" xfId="42" applyNumberFormat="1" applyFont="1" applyFill="1" applyAlignment="1">
      <alignment vertical="center"/>
    </xf>
    <xf numFmtId="1" fontId="27" fillId="0" borderId="10" xfId="0" applyNumberFormat="1" applyFont="1" applyFill="1" applyBorder="1" applyAlignment="1">
      <alignment horizontal="center" vertical="center" wrapText="1"/>
    </xf>
    <xf numFmtId="1" fontId="3" fillId="0" borderId="0" xfId="0" applyNumberFormat="1" applyFont="1" applyFill="1" applyAlignment="1">
      <alignment horizontal="center" vertical="center"/>
    </xf>
    <xf numFmtId="194" fontId="3" fillId="0" borderId="0" xfId="0" applyNumberFormat="1" applyFont="1" applyFill="1" applyAlignment="1">
      <alignment horizontal="center" vertical="center"/>
    </xf>
    <xf numFmtId="0" fontId="3" fillId="0" borderId="10" xfId="0" applyFont="1" applyFill="1" applyBorder="1" applyAlignment="1">
      <alignment horizontal="center" vertical="center"/>
    </xf>
    <xf numFmtId="1" fontId="27" fillId="0" borderId="10" xfId="0" applyNumberFormat="1" applyFont="1" applyBorder="1" applyAlignment="1">
      <alignment horizontal="center" vertical="center" wrapText="1"/>
    </xf>
    <xf numFmtId="19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28" fillId="0" borderId="10" xfId="0" applyFont="1" applyFill="1" applyBorder="1" applyAlignment="1">
      <alignment horizontal="center" vertical="top"/>
    </xf>
    <xf numFmtId="0" fontId="28" fillId="0" borderId="10" xfId="0" applyFont="1" applyFill="1" applyBorder="1" applyAlignment="1">
      <alignment vertical="top"/>
    </xf>
    <xf numFmtId="0" fontId="27" fillId="0" borderId="10" xfId="0" applyFont="1" applyFill="1" applyBorder="1" applyAlignment="1">
      <alignment horizontal="center" vertical="top"/>
    </xf>
    <xf numFmtId="0" fontId="27" fillId="0" borderId="10" xfId="0" applyFont="1" applyFill="1" applyBorder="1" applyAlignment="1">
      <alignment horizontal="center" vertical="top" wrapText="1"/>
    </xf>
    <xf numFmtId="3" fontId="28" fillId="0" borderId="10" xfId="0" applyNumberFormat="1" applyFont="1" applyFill="1" applyBorder="1" applyAlignment="1">
      <alignment horizontal="right" vertical="top" wrapText="1"/>
    </xf>
    <xf numFmtId="0" fontId="4" fillId="0" borderId="0" xfId="0" applyFont="1" applyFill="1" applyAlignment="1">
      <alignment vertical="top"/>
    </xf>
    <xf numFmtId="3" fontId="3" fillId="0" borderId="10" xfId="0" applyNumberFormat="1" applyFont="1" applyFill="1" applyBorder="1" applyAlignment="1">
      <alignment horizontal="right" vertical="center"/>
    </xf>
    <xf numFmtId="0" fontId="27" fillId="0" borderId="10" xfId="0" applyFont="1" applyBorder="1" applyAlignment="1">
      <alignment horizontal="center" vertical="center" wrapText="1"/>
    </xf>
    <xf numFmtId="1" fontId="5"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27" fillId="0" borderId="10" xfId="0" applyFont="1" applyBorder="1" applyAlignment="1">
      <alignment vertical="center" wrapText="1"/>
    </xf>
    <xf numFmtId="14" fontId="27" fillId="0" borderId="10" xfId="0" applyNumberFormat="1" applyFont="1" applyFill="1" applyBorder="1" applyAlignment="1">
      <alignment vertical="center" wrapText="1"/>
    </xf>
    <xf numFmtId="3" fontId="27" fillId="0" borderId="10" xfId="0" applyNumberFormat="1" applyFont="1" applyFill="1" applyBorder="1" applyAlignment="1">
      <alignment horizontal="right" vertical="center" wrapText="1"/>
    </xf>
    <xf numFmtId="3" fontId="27" fillId="0" borderId="10" xfId="0" applyNumberFormat="1" applyFont="1" applyFill="1" applyBorder="1" applyAlignment="1">
      <alignment horizontal="right" vertical="center"/>
    </xf>
    <xf numFmtId="14" fontId="27" fillId="0" borderId="10" xfId="0" applyNumberFormat="1" applyFont="1" applyBorder="1" applyAlignment="1">
      <alignment horizontal="center" vertical="center" wrapText="1"/>
    </xf>
    <xf numFmtId="0" fontId="3" fillId="0" borderId="10" xfId="0" applyFont="1" applyFill="1" applyBorder="1" applyAlignment="1">
      <alignment horizontal="left" vertical="center" wrapText="1"/>
    </xf>
    <xf numFmtId="14" fontId="27"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xf>
    <xf numFmtId="14" fontId="27" fillId="0" borderId="11" xfId="0" applyNumberFormat="1" applyFont="1" applyBorder="1" applyAlignment="1">
      <alignment vertical="center" wrapText="1"/>
    </xf>
    <xf numFmtId="0" fontId="27" fillId="0" borderId="11" xfId="0" applyFont="1" applyBorder="1" applyAlignment="1">
      <alignment vertical="center" wrapText="1"/>
    </xf>
    <xf numFmtId="0" fontId="5" fillId="0" borderId="12" xfId="0" applyFont="1" applyFill="1" applyBorder="1" applyAlignment="1">
      <alignment horizontal="center" vertical="center" wrapText="1"/>
    </xf>
    <xf numFmtId="1" fontId="27" fillId="0" borderId="10" xfId="0" applyNumberFormat="1" applyFont="1" applyBorder="1" applyAlignment="1">
      <alignment vertical="center" wrapText="1"/>
    </xf>
    <xf numFmtId="3" fontId="27" fillId="0" borderId="13" xfId="0" applyNumberFormat="1" applyFont="1" applyBorder="1" applyAlignment="1">
      <alignment horizontal="right" vertical="center" wrapText="1"/>
    </xf>
    <xf numFmtId="4" fontId="27" fillId="0" borderId="13" xfId="0" applyNumberFormat="1" applyFont="1" applyBorder="1" applyAlignment="1">
      <alignment horizontal="right" vertical="center" wrapText="1"/>
    </xf>
    <xf numFmtId="0" fontId="3" fillId="0" borderId="0" xfId="0" applyFont="1" applyFill="1" applyAlignment="1">
      <alignment horizontal="center" vertical="center"/>
    </xf>
    <xf numFmtId="1" fontId="27" fillId="0" borderId="10" xfId="0" applyNumberFormat="1" applyFont="1" applyFill="1" applyBorder="1" applyAlignment="1">
      <alignment horizontal="left" vertical="center" wrapText="1"/>
    </xf>
    <xf numFmtId="1" fontId="27" fillId="0" borderId="10" xfId="0" applyNumberFormat="1" applyFont="1" applyBorder="1" applyAlignment="1">
      <alignment horizontal="left" vertical="center" wrapText="1"/>
    </xf>
    <xf numFmtId="0" fontId="27" fillId="0" borderId="11" xfId="0" applyFont="1" applyBorder="1" applyAlignment="1">
      <alignment horizontal="left" vertical="center" wrapText="1"/>
    </xf>
    <xf numFmtId="3" fontId="27" fillId="0" borderId="10" xfId="0" applyNumberFormat="1" applyFont="1" applyBorder="1" applyAlignment="1">
      <alignment horizontal="center" vertical="center" wrapText="1"/>
    </xf>
    <xf numFmtId="0" fontId="27" fillId="24" borderId="10" xfId="0" applyFont="1" applyFill="1" applyBorder="1" applyAlignment="1">
      <alignment horizontal="center" vertical="center" wrapText="1"/>
    </xf>
    <xf numFmtId="0" fontId="27" fillId="24" borderId="12" xfId="0" applyFont="1" applyFill="1" applyBorder="1" applyAlignment="1">
      <alignment horizontal="center" vertical="center" wrapText="1"/>
    </xf>
    <xf numFmtId="3" fontId="28" fillId="25" borderId="10" xfId="0" applyNumberFormat="1" applyFont="1" applyFill="1" applyBorder="1" applyAlignment="1">
      <alignment horizontal="center" vertical="center" wrapText="1"/>
    </xf>
    <xf numFmtId="0" fontId="28" fillId="25" borderId="10" xfId="0" applyFont="1" applyFill="1" applyBorder="1" applyAlignment="1">
      <alignment horizontal="center" vertical="center" wrapText="1"/>
    </xf>
    <xf numFmtId="0" fontId="28" fillId="25" borderId="10" xfId="0" applyFont="1" applyFill="1" applyBorder="1" applyAlignment="1">
      <alignment horizontal="center" vertical="center"/>
    </xf>
    <xf numFmtId="3" fontId="28" fillId="25" borderId="10" xfId="0" applyNumberFormat="1" applyFont="1" applyFill="1" applyBorder="1" applyAlignment="1">
      <alignment horizontal="right" vertical="center" wrapText="1"/>
    </xf>
    <xf numFmtId="0" fontId="3" fillId="25" borderId="10" xfId="0" applyFont="1" applyFill="1" applyBorder="1" applyAlignment="1">
      <alignment horizontal="center" vertical="center"/>
    </xf>
    <xf numFmtId="1" fontId="3" fillId="25" borderId="10" xfId="0" applyNumberFormat="1" applyFont="1" applyFill="1" applyBorder="1" applyAlignment="1">
      <alignment horizontal="center" vertical="center"/>
    </xf>
    <xf numFmtId="194" fontId="3" fillId="25" borderId="10" xfId="0" applyNumberFormat="1" applyFont="1" applyFill="1" applyBorder="1" applyAlignment="1">
      <alignment horizontal="center" vertical="center"/>
    </xf>
    <xf numFmtId="14" fontId="3" fillId="25" borderId="10" xfId="0" applyNumberFormat="1" applyFont="1" applyFill="1" applyBorder="1" applyAlignment="1">
      <alignment horizontal="center" vertical="center"/>
    </xf>
    <xf numFmtId="0" fontId="3" fillId="25" borderId="10" xfId="0" applyFont="1" applyFill="1" applyBorder="1" applyAlignment="1">
      <alignment horizontal="center" vertical="center" wrapText="1"/>
    </xf>
    <xf numFmtId="1" fontId="3" fillId="25" borderId="10" xfId="0" applyNumberFormat="1" applyFont="1" applyFill="1" applyBorder="1" applyAlignment="1">
      <alignment horizontal="left" vertical="center"/>
    </xf>
    <xf numFmtId="3" fontId="3" fillId="25" borderId="10" xfId="0" applyNumberFormat="1" applyFont="1" applyFill="1" applyBorder="1" applyAlignment="1">
      <alignment horizontal="right" vertical="center"/>
    </xf>
    <xf numFmtId="0" fontId="28" fillId="25" borderId="10" xfId="0" applyFont="1" applyFill="1" applyBorder="1" applyAlignment="1">
      <alignment horizontal="center" vertical="center" wrapText="1"/>
    </xf>
    <xf numFmtId="3" fontId="28" fillId="25"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xf>
    <xf numFmtId="4" fontId="5" fillId="0" borderId="12"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0" fontId="3" fillId="0" borderId="10" xfId="0" applyFont="1" applyFill="1" applyBorder="1" applyAlignment="1">
      <alignment horizontal="right" vertical="center" wrapText="1"/>
    </xf>
    <xf numFmtId="1" fontId="27" fillId="0" borderId="12" xfId="0" applyNumberFormat="1" applyFont="1" applyBorder="1" applyAlignment="1">
      <alignment horizontal="center" vertical="center" wrapText="1"/>
    </xf>
    <xf numFmtId="14" fontId="27" fillId="0" borderId="12" xfId="0" applyNumberFormat="1" applyFont="1" applyBorder="1" applyAlignment="1">
      <alignment horizontal="center" vertical="center" wrapText="1"/>
    </xf>
    <xf numFmtId="0" fontId="27" fillId="0" borderId="12" xfId="0" applyFont="1" applyBorder="1" applyAlignment="1">
      <alignment horizontal="center" vertical="center" wrapText="1"/>
    </xf>
    <xf numFmtId="0" fontId="2" fillId="0" borderId="0" xfId="0" applyFont="1" applyFill="1" applyBorder="1" applyAlignment="1">
      <alignment vertical="center"/>
    </xf>
    <xf numFmtId="0" fontId="2" fillId="24" borderId="10" xfId="0" applyFont="1" applyFill="1" applyBorder="1" applyAlignment="1">
      <alignment horizontal="center" vertical="center"/>
    </xf>
    <xf numFmtId="49" fontId="33" fillId="0" borderId="10" xfId="0" applyNumberFormat="1" applyFont="1" applyBorder="1" applyAlignment="1">
      <alignment horizontal="center" vertical="center"/>
    </xf>
    <xf numFmtId="14" fontId="33"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49" fontId="33"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49" fontId="34" fillId="0" borderId="12" xfId="0" applyNumberFormat="1" applyFont="1" applyBorder="1" applyAlignment="1">
      <alignment horizontal="center" vertical="center" wrapText="1"/>
    </xf>
    <xf numFmtId="49" fontId="34" fillId="0" borderId="12" xfId="0" applyNumberFormat="1" applyFont="1" applyBorder="1" applyAlignment="1">
      <alignment horizontal="center" vertical="center"/>
    </xf>
    <xf numFmtId="14" fontId="34" fillId="0" borderId="12" xfId="0" applyNumberFormat="1" applyFont="1" applyBorder="1" applyAlignment="1">
      <alignment horizontal="center" vertical="center"/>
    </xf>
    <xf numFmtId="185" fontId="27" fillId="0" borderId="12" xfId="0" applyNumberFormat="1" applyFont="1" applyBorder="1" applyAlignment="1">
      <alignment horizontal="center" vertical="center" wrapText="1"/>
    </xf>
    <xf numFmtId="0" fontId="27" fillId="0" borderId="12" xfId="0" applyNumberFormat="1" applyFont="1" applyBorder="1" applyAlignment="1">
      <alignment horizontal="center" vertical="center" wrapText="1"/>
    </xf>
    <xf numFmtId="3" fontId="28" fillId="25" borderId="10" xfId="0" applyNumberFormat="1" applyFont="1" applyFill="1" applyBorder="1" applyAlignment="1">
      <alignment horizontal="center" vertical="center" wrapText="1"/>
    </xf>
    <xf numFmtId="0" fontId="28" fillId="25" borderId="10" xfId="0" applyFont="1" applyFill="1" applyBorder="1" applyAlignment="1">
      <alignment horizontal="center" vertical="center" wrapText="1"/>
    </xf>
    <xf numFmtId="0" fontId="28" fillId="25" borderId="10" xfId="0" applyFont="1" applyFill="1" applyBorder="1" applyAlignment="1">
      <alignment horizontal="center"/>
    </xf>
    <xf numFmtId="14" fontId="28" fillId="25" borderId="10" xfId="0" applyNumberFormat="1" applyFont="1" applyFill="1" applyBorder="1" applyAlignment="1">
      <alignment horizontal="center" vertical="center" wrapText="1"/>
    </xf>
    <xf numFmtId="0" fontId="28" fillId="25" borderId="11" xfId="0" applyFont="1" applyFill="1" applyBorder="1" applyAlignment="1">
      <alignment horizontal="center" vertical="center" wrapText="1"/>
    </xf>
    <xf numFmtId="0" fontId="28" fillId="25" borderId="12" xfId="0" applyFont="1" applyFill="1" applyBorder="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25" borderId="0" xfId="0" applyFont="1" applyFill="1" applyBorder="1" applyAlignment="1">
      <alignment horizontal="center" vertical="center"/>
    </xf>
    <xf numFmtId="0" fontId="28" fillId="25" borderId="1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25" borderId="0" xfId="0" applyFont="1" applyFill="1" applyBorder="1" applyAlignment="1">
      <alignment horizontal="center" vertical="center"/>
    </xf>
    <xf numFmtId="0" fontId="35" fillId="0" borderId="10" xfId="66" applyFont="1" applyBorder="1" applyAlignment="1">
      <alignment vertical="center" wrapText="1"/>
      <protection/>
    </xf>
    <xf numFmtId="0" fontId="2" fillId="0" borderId="10" xfId="0" applyFont="1" applyFill="1" applyBorder="1" applyAlignment="1">
      <alignment vertical="center"/>
    </xf>
    <xf numFmtId="49" fontId="34" fillId="0" borderId="10" xfId="0" applyNumberFormat="1" applyFont="1" applyBorder="1" applyAlignment="1">
      <alignment horizontal="center" vertical="center"/>
    </xf>
    <xf numFmtId="14" fontId="34" fillId="0" borderId="10" xfId="0" applyNumberFormat="1" applyFont="1" applyBorder="1" applyAlignment="1">
      <alignment horizontal="center" vertical="center"/>
    </xf>
    <xf numFmtId="185" fontId="27" fillId="0" borderId="10" xfId="0" applyNumberFormat="1" applyFont="1" applyBorder="1" applyAlignment="1">
      <alignment horizontal="center" vertical="center" wrapText="1"/>
    </xf>
    <xf numFmtId="49" fontId="34" fillId="0" borderId="10" xfId="0" applyNumberFormat="1" applyFont="1" applyBorder="1" applyAlignment="1">
      <alignment horizontal="center" vertical="center" wrapText="1"/>
    </xf>
    <xf numFmtId="0" fontId="27" fillId="0" borderId="10" xfId="0" applyNumberFormat="1" applyFont="1" applyBorder="1" applyAlignment="1">
      <alignment horizontal="center" vertical="center" wrapText="1"/>
    </xf>
    <xf numFmtId="49" fontId="34" fillId="0" borderId="10" xfId="0" applyNumberFormat="1" applyFont="1" applyBorder="1" applyAlignment="1">
      <alignment vertical="center" wrapText="1"/>
    </xf>
    <xf numFmtId="0" fontId="27" fillId="0" borderId="11" xfId="0" applyFont="1" applyFill="1" applyBorder="1" applyAlignment="1">
      <alignment horizontal="center" vertical="top"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14" fontId="36" fillId="0" borderId="10" xfId="66" applyNumberFormat="1" applyFont="1" applyBorder="1" applyAlignment="1">
      <alignment horizontal="center" vertical="center" wrapText="1"/>
      <protection/>
    </xf>
    <xf numFmtId="0" fontId="2" fillId="0" borderId="10" xfId="0" applyFont="1" applyFill="1" applyBorder="1" applyAlignment="1">
      <alignment horizontal="center" vertical="center" wrapText="1"/>
    </xf>
    <xf numFmtId="3" fontId="27" fillId="0" borderId="12" xfId="0" applyNumberFormat="1" applyFont="1" applyBorder="1" applyAlignment="1">
      <alignment horizontal="center" vertical="center" wrapText="1"/>
    </xf>
    <xf numFmtId="49" fontId="34" fillId="0" borderId="12" xfId="0" applyNumberFormat="1" applyFont="1" applyBorder="1" applyAlignment="1">
      <alignment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4" xfId="46"/>
    <cellStyle name="Comma 3" xfId="47"/>
    <cellStyle name="Comma 4" xfId="48"/>
    <cellStyle name="Comma 6" xfId="49"/>
    <cellStyle name="Comma 7" xfId="50"/>
    <cellStyle name="Comma 8" xfId="51"/>
    <cellStyle name="Comma 9"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rmal 3 2" xfId="68"/>
    <cellStyle name="Normal 4" xfId="69"/>
    <cellStyle name="Normal 5"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E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2</xdr:col>
      <xdr:colOff>447675</xdr:colOff>
      <xdr:row>2</xdr:row>
      <xdr:rowOff>19050</xdr:rowOff>
    </xdr:to>
    <xdr:sp>
      <xdr:nvSpPr>
        <xdr:cNvPr id="1" name="Line 1"/>
        <xdr:cNvSpPr>
          <a:spLocks/>
        </xdr:cNvSpPr>
      </xdr:nvSpPr>
      <xdr:spPr>
        <a:xfrm>
          <a:off x="38100" y="342900"/>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2</xdr:col>
      <xdr:colOff>447675</xdr:colOff>
      <xdr:row>2</xdr:row>
      <xdr:rowOff>19050</xdr:rowOff>
    </xdr:to>
    <xdr:sp>
      <xdr:nvSpPr>
        <xdr:cNvPr id="1" name="Line 1"/>
        <xdr:cNvSpPr>
          <a:spLocks/>
        </xdr:cNvSpPr>
      </xdr:nvSpPr>
      <xdr:spPr>
        <a:xfrm>
          <a:off x="38100" y="323850"/>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tabSelected="1" zoomScalePageLayoutView="0" workbookViewId="0" topLeftCell="A16">
      <selection activeCell="P21" sqref="P21"/>
    </sheetView>
  </sheetViews>
  <sheetFormatPr defaultColWidth="9.140625" defaultRowHeight="12.75"/>
  <cols>
    <col min="1" max="1" width="4.00390625" style="1" bestFit="1" customWidth="1"/>
    <col min="2" max="2" width="16.140625" style="8" customWidth="1"/>
    <col min="3" max="3" width="9.7109375" style="7" bestFit="1" customWidth="1"/>
    <col min="4" max="4" width="26.00390625" style="1" customWidth="1"/>
    <col min="5" max="5" width="6.7109375" style="4" customWidth="1"/>
    <col min="6" max="6" width="14.7109375" style="4" customWidth="1"/>
    <col min="7" max="7" width="10.57421875" style="4" customWidth="1"/>
    <col min="8" max="8" width="14.28125" style="4" bestFit="1" customWidth="1"/>
    <col min="9" max="9" width="10.00390625" style="5" bestFit="1" customWidth="1"/>
    <col min="10" max="11" width="11.7109375" style="6" bestFit="1" customWidth="1"/>
    <col min="12" max="12" width="46.57421875" style="2" customWidth="1"/>
    <col min="13" max="16" width="26.421875" style="2" customWidth="1"/>
    <col min="17" max="17" width="9.140625" style="2" customWidth="1"/>
    <col min="18" max="16384" width="9.140625" style="1" customWidth="1"/>
  </cols>
  <sheetData>
    <row r="1" spans="1:17" ht="12.75">
      <c r="A1" s="106" t="s">
        <v>4</v>
      </c>
      <c r="B1" s="106"/>
      <c r="C1" s="106"/>
      <c r="H1" s="5"/>
      <c r="I1" s="6"/>
      <c r="K1" s="2"/>
      <c r="N1" s="21"/>
      <c r="O1" s="21"/>
      <c r="P1" s="1"/>
      <c r="Q1" s="1"/>
    </row>
    <row r="2" spans="1:17" ht="12.75">
      <c r="A2" s="107" t="s">
        <v>5</v>
      </c>
      <c r="B2" s="107"/>
      <c r="C2" s="107"/>
      <c r="H2" s="5"/>
      <c r="I2" s="6"/>
      <c r="K2" s="2"/>
      <c r="N2" s="21"/>
      <c r="O2" s="21"/>
      <c r="P2" s="1"/>
      <c r="Q2" s="1"/>
    </row>
    <row r="3" spans="1:17" ht="33" customHeight="1">
      <c r="A3" s="108" t="s">
        <v>22</v>
      </c>
      <c r="B3" s="109"/>
      <c r="C3" s="109"/>
      <c r="D3" s="109"/>
      <c r="E3" s="109"/>
      <c r="F3" s="109"/>
      <c r="G3" s="109"/>
      <c r="H3" s="109"/>
      <c r="I3" s="109"/>
      <c r="J3" s="109"/>
      <c r="K3" s="109"/>
      <c r="L3" s="109"/>
      <c r="M3" s="109"/>
      <c r="N3" s="109"/>
      <c r="O3" s="109"/>
      <c r="P3" s="109"/>
      <c r="Q3" s="109"/>
    </row>
    <row r="4" spans="1:17" ht="15.75">
      <c r="A4" s="110" t="s">
        <v>121</v>
      </c>
      <c r="B4" s="110"/>
      <c r="C4" s="110"/>
      <c r="D4" s="110"/>
      <c r="E4" s="110"/>
      <c r="F4" s="110"/>
      <c r="G4" s="110"/>
      <c r="H4" s="110"/>
      <c r="I4" s="110"/>
      <c r="J4" s="110"/>
      <c r="K4" s="110"/>
      <c r="L4" s="110"/>
      <c r="M4" s="110"/>
      <c r="N4" s="110"/>
      <c r="O4" s="110"/>
      <c r="P4" s="110"/>
      <c r="Q4" s="110"/>
    </row>
    <row r="5" spans="1:17" ht="12" customHeight="1">
      <c r="A5" s="14"/>
      <c r="B5" s="15"/>
      <c r="C5" s="16"/>
      <c r="D5" s="2"/>
      <c r="J5" s="5"/>
      <c r="L5" s="17"/>
      <c r="M5" s="17"/>
      <c r="N5" s="17"/>
      <c r="O5" s="17"/>
      <c r="P5" s="17"/>
      <c r="Q5" s="17"/>
    </row>
    <row r="6" spans="1:17" ht="12">
      <c r="A6" s="101" t="s">
        <v>12</v>
      </c>
      <c r="B6" s="101" t="s">
        <v>36</v>
      </c>
      <c r="C6" s="103" t="s">
        <v>13</v>
      </c>
      <c r="D6" s="101" t="s">
        <v>6</v>
      </c>
      <c r="E6" s="101" t="s">
        <v>19</v>
      </c>
      <c r="F6" s="104" t="s">
        <v>35</v>
      </c>
      <c r="G6" s="100" t="s">
        <v>15</v>
      </c>
      <c r="H6" s="100" t="s">
        <v>16</v>
      </c>
      <c r="I6" s="101" t="s">
        <v>7</v>
      </c>
      <c r="J6" s="101"/>
      <c r="K6" s="101"/>
      <c r="L6" s="101" t="s">
        <v>20</v>
      </c>
      <c r="M6" s="101" t="s">
        <v>3</v>
      </c>
      <c r="N6" s="101" t="s">
        <v>21</v>
      </c>
      <c r="O6" s="101" t="s">
        <v>1</v>
      </c>
      <c r="P6" s="101"/>
      <c r="Q6" s="101"/>
    </row>
    <row r="7" spans="1:17" ht="27" customHeight="1">
      <c r="A7" s="102"/>
      <c r="B7" s="101"/>
      <c r="C7" s="103"/>
      <c r="D7" s="101"/>
      <c r="E7" s="101"/>
      <c r="F7" s="105"/>
      <c r="G7" s="100"/>
      <c r="H7" s="100"/>
      <c r="I7" s="66" t="s">
        <v>17</v>
      </c>
      <c r="J7" s="67" t="s">
        <v>18</v>
      </c>
      <c r="K7" s="68" t="s">
        <v>8</v>
      </c>
      <c r="L7" s="101"/>
      <c r="M7" s="101"/>
      <c r="N7" s="101"/>
      <c r="O7" s="78" t="s">
        <v>2</v>
      </c>
      <c r="P7" s="77" t="s">
        <v>0</v>
      </c>
      <c r="Q7" s="68" t="s">
        <v>11</v>
      </c>
    </row>
    <row r="8" spans="1:17" ht="12">
      <c r="A8" s="68">
        <f>A9+A11</f>
        <v>10</v>
      </c>
      <c r="B8" s="111" t="s">
        <v>9</v>
      </c>
      <c r="C8" s="111"/>
      <c r="D8" s="67"/>
      <c r="E8" s="67"/>
      <c r="F8" s="67"/>
      <c r="G8" s="66"/>
      <c r="H8" s="69">
        <f>H9+H11</f>
        <v>83396387.37</v>
      </c>
      <c r="I8" s="66"/>
      <c r="J8" s="67"/>
      <c r="K8" s="68"/>
      <c r="L8" s="67"/>
      <c r="M8" s="67"/>
      <c r="N8" s="67"/>
      <c r="O8" s="78"/>
      <c r="P8" s="77"/>
      <c r="Q8" s="68"/>
    </row>
    <row r="9" spans="1:17" ht="12">
      <c r="A9" s="18">
        <f>COUNT(A10:A10)</f>
        <v>0</v>
      </c>
      <c r="B9" s="20" t="s">
        <v>33</v>
      </c>
      <c r="C9" s="13"/>
      <c r="D9" s="11"/>
      <c r="E9" s="11"/>
      <c r="F9" s="11"/>
      <c r="G9" s="9"/>
      <c r="H9" s="19">
        <f>SUM(H10:H10)</f>
        <v>0</v>
      </c>
      <c r="I9" s="9"/>
      <c r="J9" s="11"/>
      <c r="K9" s="12"/>
      <c r="L9" s="11"/>
      <c r="M9" s="11"/>
      <c r="N9" s="11"/>
      <c r="O9" s="9"/>
      <c r="P9" s="11"/>
      <c r="Q9" s="12"/>
    </row>
    <row r="10" spans="1:13" s="3" customFormat="1" ht="12.75">
      <c r="A10" s="11"/>
      <c r="B10" s="38"/>
      <c r="C10" s="39"/>
      <c r="D10" s="11"/>
      <c r="E10" s="40"/>
      <c r="F10" s="40"/>
      <c r="G10" s="41"/>
      <c r="H10" s="42"/>
      <c r="I10" s="38"/>
      <c r="J10" s="42"/>
      <c r="K10" s="42"/>
      <c r="L10" s="43"/>
      <c r="M10" s="44"/>
    </row>
    <row r="11" spans="1:13" s="35" customFormat="1" ht="12.75">
      <c r="A11" s="30">
        <f>COUNT(A12:A24)</f>
        <v>10</v>
      </c>
      <c r="B11" s="31" t="s">
        <v>10</v>
      </c>
      <c r="C11" s="32"/>
      <c r="D11" s="33"/>
      <c r="E11" s="32"/>
      <c r="F11" s="32"/>
      <c r="G11" s="32"/>
      <c r="H11" s="34">
        <f>SUM(H12:H23)</f>
        <v>83396387.37</v>
      </c>
      <c r="I11" s="32"/>
      <c r="J11" s="33"/>
      <c r="K11" s="32"/>
      <c r="L11" s="33"/>
      <c r="M11" s="123"/>
    </row>
    <row r="12" spans="1:17" ht="48">
      <c r="A12" s="83">
        <v>1</v>
      </c>
      <c r="B12" s="83">
        <v>1044427714</v>
      </c>
      <c r="C12" s="84">
        <v>44580</v>
      </c>
      <c r="D12" s="85" t="s">
        <v>56</v>
      </c>
      <c r="E12" s="85"/>
      <c r="F12" s="80"/>
      <c r="G12" s="80">
        <v>12214</v>
      </c>
      <c r="H12" s="80">
        <v>4870000</v>
      </c>
      <c r="I12" s="80"/>
      <c r="J12" s="80">
        <v>440000</v>
      </c>
      <c r="K12" s="80">
        <v>440000</v>
      </c>
      <c r="L12" s="85" t="s">
        <v>57</v>
      </c>
      <c r="M12" s="44">
        <v>50</v>
      </c>
      <c r="N12" s="124" t="s">
        <v>43</v>
      </c>
      <c r="O12" s="124" t="s">
        <v>58</v>
      </c>
      <c r="P12" s="124" t="s">
        <v>59</v>
      </c>
      <c r="Q12" s="124" t="s">
        <v>37</v>
      </c>
    </row>
    <row r="13" spans="1:17" ht="36">
      <c r="A13" s="83">
        <v>2</v>
      </c>
      <c r="B13" s="83">
        <v>6557124034</v>
      </c>
      <c r="C13" s="84">
        <v>44589</v>
      </c>
      <c r="D13" s="85" t="s">
        <v>60</v>
      </c>
      <c r="E13" s="85"/>
      <c r="F13" s="80"/>
      <c r="G13" s="80">
        <v>1505.65</v>
      </c>
      <c r="H13" s="80">
        <v>1976387.37</v>
      </c>
      <c r="I13" s="80"/>
      <c r="J13" s="80">
        <v>1976387.37</v>
      </c>
      <c r="K13" s="80">
        <v>1976387.37</v>
      </c>
      <c r="L13" s="85" t="s">
        <v>61</v>
      </c>
      <c r="M13" s="44">
        <v>50</v>
      </c>
      <c r="N13" s="124" t="s">
        <v>29</v>
      </c>
      <c r="O13" s="124" t="s">
        <v>62</v>
      </c>
      <c r="P13" s="124" t="s">
        <v>63</v>
      </c>
      <c r="Q13" s="124" t="s">
        <v>40</v>
      </c>
    </row>
    <row r="14" spans="1:17" ht="36">
      <c r="A14" s="83">
        <v>3</v>
      </c>
      <c r="B14" s="83">
        <v>2121457873</v>
      </c>
      <c r="C14" s="84">
        <v>44589</v>
      </c>
      <c r="D14" s="85" t="s">
        <v>64</v>
      </c>
      <c r="E14" s="85"/>
      <c r="F14" s="80">
        <v>111269</v>
      </c>
      <c r="G14" s="80"/>
      <c r="H14" s="80">
        <v>45000000</v>
      </c>
      <c r="I14" s="80"/>
      <c r="J14" s="80">
        <v>20000000</v>
      </c>
      <c r="K14" s="80">
        <v>20000000</v>
      </c>
      <c r="L14" s="85" t="s">
        <v>65</v>
      </c>
      <c r="M14" s="126">
        <v>59336</v>
      </c>
      <c r="N14" s="124" t="s">
        <v>66</v>
      </c>
      <c r="O14" s="124" t="s">
        <v>67</v>
      </c>
      <c r="P14" s="124" t="s">
        <v>68</v>
      </c>
      <c r="Q14" s="124" t="s">
        <v>49</v>
      </c>
    </row>
    <row r="15" spans="1:17" ht="112.5">
      <c r="A15" s="83">
        <v>4</v>
      </c>
      <c r="B15" s="83">
        <v>7656170168</v>
      </c>
      <c r="C15" s="84">
        <v>44602</v>
      </c>
      <c r="D15" s="85" t="s">
        <v>69</v>
      </c>
      <c r="E15" s="85"/>
      <c r="F15" s="80"/>
      <c r="G15" s="80">
        <v>1240</v>
      </c>
      <c r="H15" s="80">
        <v>1000000</v>
      </c>
      <c r="I15" s="80"/>
      <c r="J15" s="80">
        <v>174000</v>
      </c>
      <c r="K15" s="80">
        <v>174000</v>
      </c>
      <c r="L15" s="85" t="s">
        <v>70</v>
      </c>
      <c r="M15" s="44">
        <v>50</v>
      </c>
      <c r="N15" s="124" t="s">
        <v>29</v>
      </c>
      <c r="O15" s="124" t="s">
        <v>71</v>
      </c>
      <c r="P15" s="124" t="s">
        <v>72</v>
      </c>
      <c r="Q15" s="124" t="s">
        <v>37</v>
      </c>
    </row>
    <row r="16" spans="1:17" ht="48">
      <c r="A16" s="83">
        <v>5</v>
      </c>
      <c r="B16" s="83">
        <v>4344027782</v>
      </c>
      <c r="C16" s="84">
        <v>44624</v>
      </c>
      <c r="D16" s="85" t="s">
        <v>86</v>
      </c>
      <c r="E16" s="85"/>
      <c r="F16" s="80"/>
      <c r="G16" s="80"/>
      <c r="H16" s="80">
        <v>7700000</v>
      </c>
      <c r="I16" s="80"/>
      <c r="J16" s="80">
        <v>1200000</v>
      </c>
      <c r="K16" s="80">
        <v>1200000</v>
      </c>
      <c r="L16" s="85" t="s">
        <v>87</v>
      </c>
      <c r="M16" s="126">
        <v>56139</v>
      </c>
      <c r="N16" s="115" t="s">
        <v>88</v>
      </c>
      <c r="O16" s="125" t="s">
        <v>89</v>
      </c>
      <c r="P16" s="125" t="s">
        <v>90</v>
      </c>
      <c r="Q16" s="125" t="s">
        <v>37</v>
      </c>
    </row>
    <row r="17" spans="1:17" ht="56.25">
      <c r="A17" s="83">
        <v>6</v>
      </c>
      <c r="B17" s="83">
        <v>3207646340</v>
      </c>
      <c r="C17" s="84">
        <v>44629</v>
      </c>
      <c r="D17" s="85" t="s">
        <v>91</v>
      </c>
      <c r="E17" s="85"/>
      <c r="F17" s="80"/>
      <c r="G17" s="80"/>
      <c r="H17" s="80">
        <v>15500000</v>
      </c>
      <c r="I17" s="80"/>
      <c r="J17" s="80">
        <v>3000000</v>
      </c>
      <c r="K17" s="80">
        <v>3000000</v>
      </c>
      <c r="L17" s="85" t="s">
        <v>92</v>
      </c>
      <c r="M17" s="55">
        <v>50</v>
      </c>
      <c r="N17" s="115" t="s">
        <v>93</v>
      </c>
      <c r="O17" s="125" t="s">
        <v>94</v>
      </c>
      <c r="P17" s="125" t="s">
        <v>95</v>
      </c>
      <c r="Q17" s="125" t="s">
        <v>39</v>
      </c>
    </row>
    <row r="18" spans="1:17" ht="60">
      <c r="A18" s="83">
        <v>7</v>
      </c>
      <c r="B18" s="83">
        <v>8780138460</v>
      </c>
      <c r="C18" s="84">
        <v>44664</v>
      </c>
      <c r="D18" s="85" t="s">
        <v>103</v>
      </c>
      <c r="E18" s="85"/>
      <c r="F18" s="80"/>
      <c r="G18" s="80"/>
      <c r="H18" s="80">
        <v>2500000</v>
      </c>
      <c r="I18" s="80">
        <v>1750000</v>
      </c>
      <c r="J18" s="80">
        <v>750000</v>
      </c>
      <c r="K18" s="80">
        <v>2500000</v>
      </c>
      <c r="L18" s="37" t="s">
        <v>104</v>
      </c>
      <c r="M18" s="127">
        <v>50</v>
      </c>
      <c r="N18" s="116" t="s">
        <v>88</v>
      </c>
      <c r="O18" s="124" t="s">
        <v>105</v>
      </c>
      <c r="P18" s="124" t="s">
        <v>106</v>
      </c>
      <c r="Q18" s="116" t="s">
        <v>49</v>
      </c>
    </row>
    <row r="19" spans="1:17" ht="112.5">
      <c r="A19" s="83">
        <v>8</v>
      </c>
      <c r="B19" s="83">
        <v>6546227528</v>
      </c>
      <c r="C19" s="84">
        <v>44686</v>
      </c>
      <c r="D19" s="85" t="s">
        <v>122</v>
      </c>
      <c r="E19" s="85"/>
      <c r="F19" s="80"/>
      <c r="G19" s="80">
        <v>5035</v>
      </c>
      <c r="H19" s="80">
        <v>2000000</v>
      </c>
      <c r="I19" s="80"/>
      <c r="J19" s="80">
        <v>520000</v>
      </c>
      <c r="K19" s="80">
        <v>520000</v>
      </c>
      <c r="L19" s="85" t="s">
        <v>123</v>
      </c>
      <c r="M19" s="127">
        <v>50</v>
      </c>
      <c r="N19" s="116" t="s">
        <v>124</v>
      </c>
      <c r="O19" s="116" t="s">
        <v>125</v>
      </c>
      <c r="P19" s="124" t="s">
        <v>126</v>
      </c>
      <c r="Q19" s="116" t="s">
        <v>37</v>
      </c>
    </row>
    <row r="20" spans="1:17" ht="112.5">
      <c r="A20" s="83">
        <v>9</v>
      </c>
      <c r="B20" s="83">
        <v>2177133575</v>
      </c>
      <c r="C20" s="84">
        <v>44687</v>
      </c>
      <c r="D20" s="85" t="s">
        <v>127</v>
      </c>
      <c r="E20" s="85"/>
      <c r="F20" s="80"/>
      <c r="G20" s="80">
        <v>4579</v>
      </c>
      <c r="H20" s="80">
        <v>2500000</v>
      </c>
      <c r="I20" s="80"/>
      <c r="J20" s="80">
        <v>1250000</v>
      </c>
      <c r="K20" s="80">
        <v>1250000</v>
      </c>
      <c r="L20" s="85" t="s">
        <v>128</v>
      </c>
      <c r="M20" s="127">
        <v>50</v>
      </c>
      <c r="N20" s="116" t="s">
        <v>38</v>
      </c>
      <c r="O20" s="116" t="s">
        <v>129</v>
      </c>
      <c r="P20" s="124" t="s">
        <v>130</v>
      </c>
      <c r="Q20" s="116" t="s">
        <v>37</v>
      </c>
    </row>
    <row r="21" spans="1:17" ht="24">
      <c r="A21" s="83">
        <v>10</v>
      </c>
      <c r="B21" s="83">
        <v>1063864471</v>
      </c>
      <c r="C21" s="84">
        <v>44691</v>
      </c>
      <c r="D21" s="85" t="s">
        <v>131</v>
      </c>
      <c r="E21" s="85"/>
      <c r="F21" s="80"/>
      <c r="G21" s="80">
        <v>2725.6</v>
      </c>
      <c r="H21" s="80">
        <v>350000</v>
      </c>
      <c r="I21" s="80"/>
      <c r="J21" s="80">
        <v>200000</v>
      </c>
      <c r="K21" s="80">
        <v>200000</v>
      </c>
      <c r="L21" s="85" t="s">
        <v>132</v>
      </c>
      <c r="M21" s="127">
        <v>50</v>
      </c>
      <c r="N21" s="116" t="s">
        <v>44</v>
      </c>
      <c r="O21" s="116" t="s">
        <v>133</v>
      </c>
      <c r="P21" s="124" t="s">
        <v>134</v>
      </c>
      <c r="Q21" s="116" t="s">
        <v>49</v>
      </c>
    </row>
    <row r="22" spans="1:17" ht="12">
      <c r="A22" s="83"/>
      <c r="B22" s="83"/>
      <c r="C22" s="84"/>
      <c r="D22" s="85"/>
      <c r="E22" s="85"/>
      <c r="F22" s="80"/>
      <c r="G22" s="80"/>
      <c r="H22" s="81"/>
      <c r="I22" s="80"/>
      <c r="J22" s="81"/>
      <c r="K22" s="81"/>
      <c r="L22" s="85"/>
      <c r="M22" s="55"/>
      <c r="N22" s="80"/>
      <c r="O22" s="55"/>
      <c r="P22" s="55"/>
      <c r="Q22" s="55"/>
    </row>
    <row r="23" spans="1:13" s="10" customFormat="1" ht="15.75">
      <c r="A23" s="65"/>
      <c r="B23" s="38"/>
      <c r="C23" s="39"/>
      <c r="D23" s="39"/>
      <c r="E23" s="79"/>
      <c r="F23" s="80"/>
      <c r="G23" s="80"/>
      <c r="H23" s="81"/>
      <c r="I23" s="80"/>
      <c r="J23" s="81"/>
      <c r="K23" s="81"/>
      <c r="L23" s="55"/>
      <c r="M23" s="44"/>
    </row>
    <row r="24" spans="1:17" ht="15.75">
      <c r="A24" s="64"/>
      <c r="B24" s="38"/>
      <c r="C24" s="39"/>
      <c r="D24" s="39"/>
      <c r="E24" s="79"/>
      <c r="F24" s="80"/>
      <c r="G24" s="80"/>
      <c r="H24" s="81"/>
      <c r="I24" s="80"/>
      <c r="J24" s="81"/>
      <c r="K24" s="81"/>
      <c r="L24" s="55"/>
      <c r="M24" s="55"/>
      <c r="N24" s="1"/>
      <c r="O24" s="1"/>
      <c r="P24" s="1"/>
      <c r="Q24" s="1"/>
    </row>
  </sheetData>
  <sheetProtection/>
  <mergeCells count="18">
    <mergeCell ref="A1:C1"/>
    <mergeCell ref="A2:C2"/>
    <mergeCell ref="A3:Q3"/>
    <mergeCell ref="A4:Q4"/>
    <mergeCell ref="B8:C8"/>
    <mergeCell ref="O6:Q6"/>
    <mergeCell ref="I6:K6"/>
    <mergeCell ref="L6:L7"/>
    <mergeCell ref="M6:M7"/>
    <mergeCell ref="N6:N7"/>
    <mergeCell ref="H6:H7"/>
    <mergeCell ref="D6:D7"/>
    <mergeCell ref="A6:A7"/>
    <mergeCell ref="B6:B7"/>
    <mergeCell ref="C6:C7"/>
    <mergeCell ref="E6:E7"/>
    <mergeCell ref="G6:G7"/>
    <mergeCell ref="F6:F7"/>
  </mergeCells>
  <printOptions horizontalCentered="1"/>
  <pageMargins left="0.17" right="0.17" top="0.26" bottom="0.17" header="0.22" footer="0.16"/>
  <pageSetup horizontalDpi="600" verticalDpi="600" orientation="landscape" paperSize="9" scale="90"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Q51"/>
  <sheetViews>
    <sheetView zoomScale="115" zoomScaleNormal="115" zoomScalePageLayoutView="0" workbookViewId="0" topLeftCell="A40">
      <selection activeCell="A42" sqref="A42:IV42"/>
    </sheetView>
  </sheetViews>
  <sheetFormatPr defaultColWidth="9.140625" defaultRowHeight="12.75"/>
  <cols>
    <col min="1" max="1" width="5.140625" style="1" bestFit="1" customWidth="1"/>
    <col min="2" max="2" width="19.28125" style="8" customWidth="1"/>
    <col min="3" max="3" width="11.140625" style="7" bestFit="1" customWidth="1"/>
    <col min="4" max="4" width="20.8515625" style="7" customWidth="1"/>
    <col min="5" max="5" width="11.140625" style="7" customWidth="1"/>
    <col min="6" max="6" width="36.28125" style="1" bestFit="1" customWidth="1"/>
    <col min="7" max="7" width="10.57421875" style="4" customWidth="1"/>
    <col min="8" max="8" width="17.7109375" style="4" bestFit="1" customWidth="1"/>
    <col min="9" max="9" width="19.421875" style="5" bestFit="1" customWidth="1"/>
    <col min="10" max="10" width="22.421875" style="6" customWidth="1"/>
    <col min="11" max="11" width="13.421875" style="6" bestFit="1" customWidth="1"/>
    <col min="12" max="16384" width="9.140625" style="1" customWidth="1"/>
  </cols>
  <sheetData>
    <row r="1" spans="1:11" ht="12">
      <c r="A1" s="106" t="s">
        <v>4</v>
      </c>
      <c r="B1" s="106"/>
      <c r="C1" s="106"/>
      <c r="D1" s="59"/>
      <c r="E1" s="59"/>
      <c r="H1" s="5"/>
      <c r="I1" s="6"/>
      <c r="K1" s="2"/>
    </row>
    <row r="2" spans="1:11" ht="12">
      <c r="A2" s="107" t="s">
        <v>5</v>
      </c>
      <c r="B2" s="107"/>
      <c r="C2" s="107"/>
      <c r="D2" s="6"/>
      <c r="E2" s="6"/>
      <c r="H2" s="5"/>
      <c r="I2" s="6"/>
      <c r="K2" s="2"/>
    </row>
    <row r="3" spans="1:11" ht="33" customHeight="1">
      <c r="A3" s="112" t="s">
        <v>23</v>
      </c>
      <c r="B3" s="113"/>
      <c r="C3" s="113"/>
      <c r="D3" s="113"/>
      <c r="E3" s="113"/>
      <c r="F3" s="113"/>
      <c r="G3" s="113"/>
      <c r="H3" s="113"/>
      <c r="I3" s="113"/>
      <c r="J3" s="113"/>
      <c r="K3" s="113"/>
    </row>
    <row r="4" spans="1:11" ht="12">
      <c r="A4" s="114" t="s">
        <v>121</v>
      </c>
      <c r="B4" s="114"/>
      <c r="C4" s="114"/>
      <c r="D4" s="114"/>
      <c r="E4" s="114"/>
      <c r="F4" s="114"/>
      <c r="G4" s="114"/>
      <c r="H4" s="114"/>
      <c r="I4" s="114"/>
      <c r="J4" s="114"/>
      <c r="K4" s="114"/>
    </row>
    <row r="5" spans="1:10" ht="12" customHeight="1">
      <c r="A5" s="17"/>
      <c r="B5" s="23"/>
      <c r="C5" s="24"/>
      <c r="D5" s="24"/>
      <c r="E5" s="24"/>
      <c r="F5" s="2"/>
      <c r="J5" s="5"/>
    </row>
    <row r="6" spans="1:11" ht="12" customHeight="1">
      <c r="A6" s="70" t="s">
        <v>12</v>
      </c>
      <c r="B6" s="71" t="s">
        <v>14</v>
      </c>
      <c r="C6" s="72" t="s">
        <v>13</v>
      </c>
      <c r="D6" s="72" t="s">
        <v>34</v>
      </c>
      <c r="E6" s="73" t="s">
        <v>25</v>
      </c>
      <c r="F6" s="70" t="s">
        <v>24</v>
      </c>
      <c r="G6" s="70" t="s">
        <v>26</v>
      </c>
      <c r="H6" s="70" t="s">
        <v>11</v>
      </c>
      <c r="I6" s="70" t="s">
        <v>21</v>
      </c>
      <c r="J6" s="70" t="s">
        <v>27</v>
      </c>
      <c r="K6" s="74" t="s">
        <v>28</v>
      </c>
    </row>
    <row r="7" spans="1:11" ht="12" customHeight="1">
      <c r="A7" s="70">
        <f>A10+A8</f>
        <v>29</v>
      </c>
      <c r="B7" s="75" t="s">
        <v>9</v>
      </c>
      <c r="C7" s="72"/>
      <c r="D7" s="72"/>
      <c r="E7" s="72"/>
      <c r="F7" s="70"/>
      <c r="G7" s="70"/>
      <c r="H7" s="70"/>
      <c r="I7" s="70"/>
      <c r="J7" s="76">
        <f>J8+J10</f>
        <v>203895832</v>
      </c>
      <c r="K7" s="74"/>
    </row>
    <row r="8" spans="1:11" ht="12" customHeight="1">
      <c r="A8" s="25">
        <f>COUNT(A9:A9)</f>
        <v>0</v>
      </c>
      <c r="B8" s="50" t="s">
        <v>33</v>
      </c>
      <c r="C8" s="27"/>
      <c r="D8" s="27"/>
      <c r="E8" s="27"/>
      <c r="F8" s="25"/>
      <c r="G8" s="25"/>
      <c r="H8" s="25"/>
      <c r="I8" s="25"/>
      <c r="J8" s="36">
        <f>SUM(J9:J9)</f>
        <v>0</v>
      </c>
      <c r="K8" s="28"/>
    </row>
    <row r="9" spans="1:17" ht="12">
      <c r="A9" s="87"/>
      <c r="B9" s="88"/>
      <c r="C9" s="89"/>
      <c r="D9" s="88"/>
      <c r="E9" s="90"/>
      <c r="F9" s="91"/>
      <c r="G9" s="92"/>
      <c r="H9" s="93"/>
      <c r="I9" s="93"/>
      <c r="J9" s="94"/>
      <c r="K9" s="94"/>
      <c r="L9" s="86"/>
      <c r="M9" s="86"/>
      <c r="P9" s="86"/>
      <c r="Q9" s="86"/>
    </row>
    <row r="10" spans="1:11" ht="12" customHeight="1">
      <c r="A10" s="25">
        <f>A11+A48</f>
        <v>29</v>
      </c>
      <c r="B10" s="29" t="s">
        <v>30</v>
      </c>
      <c r="C10" s="29"/>
      <c r="D10" s="29"/>
      <c r="E10" s="29"/>
      <c r="F10" s="29"/>
      <c r="G10" s="25"/>
      <c r="H10" s="25"/>
      <c r="I10" s="25"/>
      <c r="J10" s="36">
        <f>J11+J48</f>
        <v>203895832</v>
      </c>
      <c r="K10" s="28"/>
    </row>
    <row r="11" spans="1:11" ht="12.75" customHeight="1">
      <c r="A11" s="25">
        <f>COUNT(A12:A46)</f>
        <v>27</v>
      </c>
      <c r="B11" s="28" t="s">
        <v>31</v>
      </c>
      <c r="C11" s="28"/>
      <c r="D11" s="28"/>
      <c r="E11" s="28"/>
      <c r="F11" s="28"/>
      <c r="G11" s="25"/>
      <c r="H11" s="25"/>
      <c r="I11" s="25"/>
      <c r="J11" s="36">
        <f>SUM(J12:J46)</f>
        <v>204081370</v>
      </c>
      <c r="K11" s="82"/>
    </row>
    <row r="12" spans="1:17" ht="33.75">
      <c r="A12" s="37">
        <v>1</v>
      </c>
      <c r="B12" s="117">
        <v>5463819570</v>
      </c>
      <c r="C12" s="118">
        <v>44160</v>
      </c>
      <c r="D12" s="117">
        <v>5463819570</v>
      </c>
      <c r="E12" s="119">
        <v>44571</v>
      </c>
      <c r="F12" s="120" t="s">
        <v>47</v>
      </c>
      <c r="G12" s="121">
        <v>3</v>
      </c>
      <c r="H12" s="120" t="s">
        <v>37</v>
      </c>
      <c r="I12" s="37" t="s">
        <v>43</v>
      </c>
      <c r="J12" s="63">
        <v>450000</v>
      </c>
      <c r="K12" s="63">
        <v>3050000</v>
      </c>
      <c r="L12" s="86"/>
      <c r="M12" s="86"/>
      <c r="P12" s="86"/>
      <c r="Q12" s="86"/>
    </row>
    <row r="13" spans="1:17" ht="22.5">
      <c r="A13" s="37">
        <v>2</v>
      </c>
      <c r="B13" s="117">
        <v>7694796937</v>
      </c>
      <c r="C13" s="118">
        <v>44225</v>
      </c>
      <c r="D13" s="117">
        <v>7694796937</v>
      </c>
      <c r="E13" s="119">
        <v>44575</v>
      </c>
      <c r="F13" s="120" t="s">
        <v>48</v>
      </c>
      <c r="G13" s="121">
        <v>1</v>
      </c>
      <c r="H13" s="120" t="s">
        <v>49</v>
      </c>
      <c r="I13" s="37" t="s">
        <v>50</v>
      </c>
      <c r="J13" s="63">
        <v>500000</v>
      </c>
      <c r="K13" s="63">
        <v>1000000</v>
      </c>
      <c r="L13" s="86"/>
      <c r="M13" s="86"/>
      <c r="P13" s="86"/>
      <c r="Q13" s="86"/>
    </row>
    <row r="14" spans="1:17" ht="33.75">
      <c r="A14" s="37">
        <v>3</v>
      </c>
      <c r="B14" s="117">
        <v>5454438799</v>
      </c>
      <c r="C14" s="118">
        <v>43563</v>
      </c>
      <c r="D14" s="117">
        <v>5454438799</v>
      </c>
      <c r="E14" s="119">
        <v>44575</v>
      </c>
      <c r="F14" s="120" t="s">
        <v>51</v>
      </c>
      <c r="G14" s="121">
        <v>4</v>
      </c>
      <c r="H14" s="120" t="s">
        <v>52</v>
      </c>
      <c r="I14" s="37" t="s">
        <v>45</v>
      </c>
      <c r="J14" s="63">
        <v>150000</v>
      </c>
      <c r="K14" s="63">
        <v>4150000</v>
      </c>
      <c r="L14" s="86"/>
      <c r="M14" s="86"/>
      <c r="P14" s="86"/>
      <c r="Q14" s="86"/>
    </row>
    <row r="15" spans="1:17" ht="12">
      <c r="A15" s="37">
        <v>4</v>
      </c>
      <c r="B15" s="117">
        <v>1061641656</v>
      </c>
      <c r="C15" s="118">
        <v>42536</v>
      </c>
      <c r="D15" s="117">
        <v>1061641656</v>
      </c>
      <c r="E15" s="119">
        <v>44579</v>
      </c>
      <c r="F15" s="122" t="s">
        <v>53</v>
      </c>
      <c r="G15" s="121">
        <v>6</v>
      </c>
      <c r="H15" s="120" t="s">
        <v>37</v>
      </c>
      <c r="I15" s="37" t="s">
        <v>45</v>
      </c>
      <c r="J15" s="63">
        <v>1500000</v>
      </c>
      <c r="K15" s="63">
        <v>2300000</v>
      </c>
      <c r="L15" s="86"/>
      <c r="M15" s="86"/>
      <c r="P15" s="86"/>
      <c r="Q15" s="86"/>
    </row>
    <row r="16" spans="1:17" ht="12">
      <c r="A16" s="37">
        <v>5</v>
      </c>
      <c r="B16" s="117">
        <v>3251882221</v>
      </c>
      <c r="C16" s="118">
        <v>42726</v>
      </c>
      <c r="D16" s="117">
        <v>3251882221</v>
      </c>
      <c r="E16" s="119">
        <v>44582</v>
      </c>
      <c r="F16" s="120" t="s">
        <v>54</v>
      </c>
      <c r="G16" s="121">
        <v>2</v>
      </c>
      <c r="H16" s="120" t="s">
        <v>37</v>
      </c>
      <c r="I16" s="37" t="s">
        <v>55</v>
      </c>
      <c r="J16" s="63">
        <v>1123159</v>
      </c>
      <c r="K16" s="63">
        <v>2123159</v>
      </c>
      <c r="L16" s="86"/>
      <c r="M16" s="86"/>
      <c r="P16" s="86"/>
      <c r="Q16" s="86"/>
    </row>
    <row r="17" spans="1:17" ht="22.5">
      <c r="A17" s="85">
        <v>6</v>
      </c>
      <c r="B17" s="96" t="s">
        <v>73</v>
      </c>
      <c r="C17" s="97">
        <v>37462</v>
      </c>
      <c r="D17" s="96">
        <v>1021285673</v>
      </c>
      <c r="E17" s="98">
        <v>44586</v>
      </c>
      <c r="F17" s="95" t="s">
        <v>74</v>
      </c>
      <c r="G17" s="99">
        <v>8</v>
      </c>
      <c r="H17" s="95" t="s">
        <v>75</v>
      </c>
      <c r="I17" s="85" t="s">
        <v>76</v>
      </c>
      <c r="J17" s="63">
        <v>1000000</v>
      </c>
      <c r="K17" s="63">
        <v>3800000</v>
      </c>
      <c r="L17" s="86"/>
      <c r="M17" s="86"/>
      <c r="P17" s="86"/>
      <c r="Q17" s="86"/>
    </row>
    <row r="18" spans="1:17" ht="22.5">
      <c r="A18" s="85">
        <v>7</v>
      </c>
      <c r="B18" s="96">
        <v>4341857606</v>
      </c>
      <c r="C18" s="97">
        <v>44334</v>
      </c>
      <c r="D18" s="96">
        <v>4341857606</v>
      </c>
      <c r="E18" s="98">
        <v>44586</v>
      </c>
      <c r="F18" s="95" t="s">
        <v>77</v>
      </c>
      <c r="G18" s="99">
        <v>2</v>
      </c>
      <c r="H18" s="95" t="s">
        <v>37</v>
      </c>
      <c r="I18" s="85" t="s">
        <v>78</v>
      </c>
      <c r="J18" s="63">
        <v>900000</v>
      </c>
      <c r="K18" s="63">
        <v>9700000</v>
      </c>
      <c r="L18" s="86"/>
      <c r="M18" s="86"/>
      <c r="P18" s="86"/>
      <c r="Q18" s="86"/>
    </row>
    <row r="19" spans="1:17" ht="22.5">
      <c r="A19" s="85">
        <v>8</v>
      </c>
      <c r="B19" s="96" t="s">
        <v>79</v>
      </c>
      <c r="C19" s="97">
        <v>38042</v>
      </c>
      <c r="D19" s="96">
        <v>7663484132</v>
      </c>
      <c r="E19" s="98">
        <v>44587</v>
      </c>
      <c r="F19" s="95" t="s">
        <v>80</v>
      </c>
      <c r="G19" s="99">
        <v>6</v>
      </c>
      <c r="H19" s="95" t="s">
        <v>37</v>
      </c>
      <c r="I19" s="85" t="s">
        <v>81</v>
      </c>
      <c r="J19" s="63">
        <v>500000</v>
      </c>
      <c r="K19" s="63">
        <v>3005539.82</v>
      </c>
      <c r="L19" s="86"/>
      <c r="M19" s="86"/>
      <c r="P19" s="86"/>
      <c r="Q19" s="86"/>
    </row>
    <row r="20" spans="1:17" ht="33.75">
      <c r="A20" s="85">
        <v>9</v>
      </c>
      <c r="B20" s="96">
        <v>2103950991</v>
      </c>
      <c r="C20" s="97">
        <v>43594</v>
      </c>
      <c r="D20" s="96">
        <v>2103950991</v>
      </c>
      <c r="E20" s="98">
        <v>44589</v>
      </c>
      <c r="F20" s="95" t="s">
        <v>82</v>
      </c>
      <c r="G20" s="99">
        <v>1</v>
      </c>
      <c r="H20" s="95" t="s">
        <v>37</v>
      </c>
      <c r="I20" s="85" t="s">
        <v>83</v>
      </c>
      <c r="J20" s="63">
        <v>13300000</v>
      </c>
      <c r="K20" s="63">
        <v>43300000</v>
      </c>
      <c r="L20" s="86"/>
      <c r="M20" s="86"/>
      <c r="P20" s="86"/>
      <c r="Q20" s="86"/>
    </row>
    <row r="21" spans="1:17" ht="33.75">
      <c r="A21" s="85">
        <v>10</v>
      </c>
      <c r="B21" s="96">
        <v>9869335533</v>
      </c>
      <c r="C21" s="97">
        <v>43594</v>
      </c>
      <c r="D21" s="96">
        <v>9869335533</v>
      </c>
      <c r="E21" s="98">
        <v>44589</v>
      </c>
      <c r="F21" s="95" t="s">
        <v>84</v>
      </c>
      <c r="G21" s="99">
        <v>1</v>
      </c>
      <c r="H21" s="95" t="s">
        <v>37</v>
      </c>
      <c r="I21" s="85" t="s">
        <v>83</v>
      </c>
      <c r="J21" s="63">
        <v>6100000</v>
      </c>
      <c r="K21" s="63">
        <v>31100000</v>
      </c>
      <c r="L21" s="86"/>
      <c r="M21" s="86"/>
      <c r="P21" s="86"/>
      <c r="Q21" s="86"/>
    </row>
    <row r="22" spans="1:17" ht="12">
      <c r="A22" s="85">
        <v>11</v>
      </c>
      <c r="B22" s="96">
        <v>8712417326</v>
      </c>
      <c r="C22" s="97">
        <v>43298</v>
      </c>
      <c r="D22" s="96">
        <v>8712417326</v>
      </c>
      <c r="E22" s="98">
        <v>44589</v>
      </c>
      <c r="F22" s="95" t="s">
        <v>85</v>
      </c>
      <c r="G22" s="99">
        <v>3</v>
      </c>
      <c r="H22" s="95" t="s">
        <v>42</v>
      </c>
      <c r="I22" s="85" t="s">
        <v>46</v>
      </c>
      <c r="J22" s="63">
        <v>400000</v>
      </c>
      <c r="K22" s="63">
        <v>4000000</v>
      </c>
      <c r="L22" s="86"/>
      <c r="M22" s="86"/>
      <c r="P22" s="86"/>
      <c r="Q22" s="86"/>
    </row>
    <row r="23" spans="1:17" ht="22.5">
      <c r="A23" s="85">
        <v>12</v>
      </c>
      <c r="B23" s="96">
        <v>9951569887</v>
      </c>
      <c r="C23" s="97">
        <v>44201</v>
      </c>
      <c r="D23" s="96">
        <v>9951569887</v>
      </c>
      <c r="E23" s="98">
        <v>44624</v>
      </c>
      <c r="F23" s="95" t="s">
        <v>96</v>
      </c>
      <c r="G23" s="99">
        <v>2</v>
      </c>
      <c r="H23" s="95" t="s">
        <v>37</v>
      </c>
      <c r="I23" s="85" t="s">
        <v>66</v>
      </c>
      <c r="J23" s="63">
        <v>10000000</v>
      </c>
      <c r="K23" s="63">
        <v>110000000</v>
      </c>
      <c r="L23" s="86"/>
      <c r="M23" s="86"/>
      <c r="P23" s="86"/>
      <c r="Q23" s="86"/>
    </row>
    <row r="24" spans="1:17" ht="22.5">
      <c r="A24" s="85">
        <v>13</v>
      </c>
      <c r="B24" s="96">
        <v>8769843229</v>
      </c>
      <c r="C24" s="97">
        <v>43781</v>
      </c>
      <c r="D24" s="96">
        <v>8769843229</v>
      </c>
      <c r="E24" s="98">
        <v>44624</v>
      </c>
      <c r="F24" s="95" t="s">
        <v>97</v>
      </c>
      <c r="G24" s="99">
        <v>3</v>
      </c>
      <c r="H24" s="95" t="s">
        <v>98</v>
      </c>
      <c r="I24" s="85" t="s">
        <v>41</v>
      </c>
      <c r="J24" s="63">
        <v>3000000</v>
      </c>
      <c r="K24" s="63">
        <v>8000000</v>
      </c>
      <c r="L24" s="86"/>
      <c r="M24" s="86"/>
      <c r="P24" s="86"/>
      <c r="Q24" s="86"/>
    </row>
    <row r="25" spans="1:17" ht="22.5">
      <c r="A25" s="85">
        <v>14</v>
      </c>
      <c r="B25" s="96">
        <v>9913678539</v>
      </c>
      <c r="C25" s="97">
        <v>43209</v>
      </c>
      <c r="D25" s="96">
        <v>9913678539</v>
      </c>
      <c r="E25" s="98">
        <v>44624</v>
      </c>
      <c r="F25" s="95" t="s">
        <v>99</v>
      </c>
      <c r="G25" s="99">
        <v>2</v>
      </c>
      <c r="H25" s="95" t="s">
        <v>37</v>
      </c>
      <c r="I25" s="85" t="s">
        <v>100</v>
      </c>
      <c r="J25" s="63">
        <v>1920000</v>
      </c>
      <c r="K25" s="63">
        <v>3720000</v>
      </c>
      <c r="L25" s="86"/>
      <c r="M25" s="86"/>
      <c r="P25" s="86"/>
      <c r="Q25" s="86"/>
    </row>
    <row r="26" spans="1:17" ht="12">
      <c r="A26" s="85">
        <v>15</v>
      </c>
      <c r="B26" s="96" t="s">
        <v>102</v>
      </c>
      <c r="C26" s="97">
        <v>39574</v>
      </c>
      <c r="D26" s="96">
        <v>4355774303</v>
      </c>
      <c r="E26" s="98">
        <v>44629</v>
      </c>
      <c r="F26" s="95" t="s">
        <v>101</v>
      </c>
      <c r="G26" s="99">
        <v>18</v>
      </c>
      <c r="H26" s="95" t="s">
        <v>42</v>
      </c>
      <c r="I26" s="85" t="s">
        <v>29</v>
      </c>
      <c r="J26" s="63">
        <v>25000000</v>
      </c>
      <c r="K26" s="63">
        <v>40000000</v>
      </c>
      <c r="L26" s="86"/>
      <c r="M26" s="86"/>
      <c r="P26" s="86"/>
      <c r="Q26" s="86"/>
    </row>
    <row r="27" spans="1:17" ht="12">
      <c r="A27" s="85">
        <v>16</v>
      </c>
      <c r="B27" s="96">
        <v>7632152125</v>
      </c>
      <c r="C27" s="97">
        <v>43374</v>
      </c>
      <c r="D27" s="96">
        <v>7632152125</v>
      </c>
      <c r="E27" s="98">
        <v>44658</v>
      </c>
      <c r="F27" s="95" t="s">
        <v>107</v>
      </c>
      <c r="G27" s="99">
        <v>5</v>
      </c>
      <c r="H27" s="95" t="s">
        <v>37</v>
      </c>
      <c r="I27" s="85" t="s">
        <v>41</v>
      </c>
      <c r="J27" s="63">
        <v>12211</v>
      </c>
      <c r="K27" s="63">
        <v>3512211</v>
      </c>
      <c r="L27" s="86"/>
      <c r="M27" s="86"/>
      <c r="P27" s="86"/>
      <c r="Q27" s="86"/>
    </row>
    <row r="28" spans="1:17" ht="12">
      <c r="A28" s="85">
        <v>17</v>
      </c>
      <c r="B28" s="96">
        <v>9883785672</v>
      </c>
      <c r="C28" s="97">
        <v>42822</v>
      </c>
      <c r="D28" s="96">
        <v>9883785672</v>
      </c>
      <c r="E28" s="98">
        <v>44659</v>
      </c>
      <c r="F28" s="95" t="s">
        <v>108</v>
      </c>
      <c r="G28" s="99">
        <v>2</v>
      </c>
      <c r="H28" s="95" t="s">
        <v>42</v>
      </c>
      <c r="I28" s="85" t="s">
        <v>109</v>
      </c>
      <c r="J28" s="63">
        <v>26000</v>
      </c>
      <c r="K28" s="63">
        <v>386000</v>
      </c>
      <c r="L28" s="86"/>
      <c r="M28" s="86"/>
      <c r="P28" s="86"/>
      <c r="Q28" s="86"/>
    </row>
    <row r="29" spans="1:17" ht="12">
      <c r="A29" s="85">
        <v>18</v>
      </c>
      <c r="B29" s="96">
        <v>472023000424</v>
      </c>
      <c r="C29" s="97">
        <v>39539</v>
      </c>
      <c r="D29" s="96">
        <v>7640825000</v>
      </c>
      <c r="E29" s="98">
        <v>44659</v>
      </c>
      <c r="F29" s="95" t="s">
        <v>110</v>
      </c>
      <c r="G29" s="99">
        <v>15</v>
      </c>
      <c r="H29" s="95" t="s">
        <v>37</v>
      </c>
      <c r="I29" s="85" t="s">
        <v>100</v>
      </c>
      <c r="J29" s="63">
        <v>1150000</v>
      </c>
      <c r="K29" s="63">
        <v>4236800</v>
      </c>
      <c r="L29" s="86"/>
      <c r="M29" s="86"/>
      <c r="P29" s="86"/>
      <c r="Q29" s="86"/>
    </row>
    <row r="30" spans="1:17" ht="22.5">
      <c r="A30" s="85">
        <v>19</v>
      </c>
      <c r="B30" s="96">
        <v>472043001215</v>
      </c>
      <c r="C30" s="97">
        <v>42104</v>
      </c>
      <c r="D30" s="96">
        <v>6544364410</v>
      </c>
      <c r="E30" s="98">
        <v>44665</v>
      </c>
      <c r="F30" s="95" t="s">
        <v>111</v>
      </c>
      <c r="G30" s="99">
        <v>11</v>
      </c>
      <c r="H30" s="95" t="s">
        <v>112</v>
      </c>
      <c r="I30" s="85" t="s">
        <v>113</v>
      </c>
      <c r="J30" s="63">
        <v>73000000</v>
      </c>
      <c r="K30" s="63">
        <v>815700000</v>
      </c>
      <c r="L30" s="86"/>
      <c r="M30" s="86"/>
      <c r="P30" s="86"/>
      <c r="Q30" s="86"/>
    </row>
    <row r="31" spans="1:17" ht="22.5">
      <c r="A31" s="85">
        <v>20</v>
      </c>
      <c r="B31" s="96" t="s">
        <v>114</v>
      </c>
      <c r="C31" s="97">
        <v>38287</v>
      </c>
      <c r="D31" s="96">
        <v>8736804023</v>
      </c>
      <c r="E31" s="98">
        <v>44665</v>
      </c>
      <c r="F31" s="95" t="s">
        <v>115</v>
      </c>
      <c r="G31" s="99">
        <v>20</v>
      </c>
      <c r="H31" s="95" t="s">
        <v>42</v>
      </c>
      <c r="I31" s="85" t="s">
        <v>29</v>
      </c>
      <c r="J31" s="63">
        <v>1750000</v>
      </c>
      <c r="K31" s="63">
        <v>12120000</v>
      </c>
      <c r="L31" s="86"/>
      <c r="M31" s="86"/>
      <c r="P31" s="86"/>
      <c r="Q31" s="86"/>
    </row>
    <row r="32" spans="1:17" ht="12">
      <c r="A32" s="85">
        <v>21</v>
      </c>
      <c r="B32" s="96">
        <v>472043001202</v>
      </c>
      <c r="C32" s="97">
        <v>42072</v>
      </c>
      <c r="D32" s="96">
        <v>2136255828</v>
      </c>
      <c r="E32" s="98">
        <v>44666</v>
      </c>
      <c r="F32" s="95" t="s">
        <v>116</v>
      </c>
      <c r="G32" s="99">
        <v>2</v>
      </c>
      <c r="H32" s="95" t="s">
        <v>40</v>
      </c>
      <c r="I32" s="85" t="s">
        <v>29</v>
      </c>
      <c r="J32" s="63">
        <v>500000</v>
      </c>
      <c r="K32" s="63">
        <v>1500000</v>
      </c>
      <c r="L32" s="86"/>
      <c r="M32" s="86"/>
      <c r="P32" s="86"/>
      <c r="Q32" s="86"/>
    </row>
    <row r="33" spans="1:17" ht="22.5">
      <c r="A33" s="37">
        <v>22</v>
      </c>
      <c r="B33" s="117">
        <v>8702101358</v>
      </c>
      <c r="C33" s="118">
        <v>43264</v>
      </c>
      <c r="D33" s="117">
        <v>8702101358</v>
      </c>
      <c r="E33" s="119">
        <v>44671</v>
      </c>
      <c r="F33" s="122" t="s">
        <v>117</v>
      </c>
      <c r="G33" s="121">
        <v>5</v>
      </c>
      <c r="H33" s="120" t="s">
        <v>42</v>
      </c>
      <c r="I33" s="37" t="s">
        <v>46</v>
      </c>
      <c r="J33" s="63">
        <v>300000</v>
      </c>
      <c r="K33" s="63">
        <v>1500000</v>
      </c>
      <c r="L33" s="86"/>
      <c r="M33" s="86"/>
      <c r="P33" s="86"/>
      <c r="Q33" s="86"/>
    </row>
    <row r="34" spans="1:17" ht="22.5">
      <c r="A34" s="85">
        <v>23</v>
      </c>
      <c r="B34" s="96">
        <v>472043000105</v>
      </c>
      <c r="C34" s="97">
        <v>39174</v>
      </c>
      <c r="D34" s="96">
        <v>5465211871</v>
      </c>
      <c r="E34" s="98">
        <v>44676</v>
      </c>
      <c r="F34" s="129" t="s">
        <v>135</v>
      </c>
      <c r="G34" s="99">
        <v>11</v>
      </c>
      <c r="H34" s="95" t="s">
        <v>49</v>
      </c>
      <c r="I34" s="85" t="s">
        <v>109</v>
      </c>
      <c r="J34" s="128">
        <v>36000000</v>
      </c>
      <c r="K34" s="128">
        <v>81000000</v>
      </c>
      <c r="L34" s="86"/>
      <c r="M34" s="86"/>
      <c r="P34" s="86"/>
      <c r="Q34" s="86"/>
    </row>
    <row r="35" spans="1:17" ht="12">
      <c r="A35" s="85">
        <v>24</v>
      </c>
      <c r="B35" s="96">
        <v>472043001162</v>
      </c>
      <c r="C35" s="97">
        <v>41928</v>
      </c>
      <c r="D35" s="96">
        <v>5483076186</v>
      </c>
      <c r="E35" s="98">
        <v>44685</v>
      </c>
      <c r="F35" s="129" t="s">
        <v>136</v>
      </c>
      <c r="G35" s="99">
        <v>8</v>
      </c>
      <c r="H35" s="95" t="s">
        <v>37</v>
      </c>
      <c r="I35" s="85" t="s">
        <v>124</v>
      </c>
      <c r="J35" s="128">
        <v>10000000</v>
      </c>
      <c r="K35" s="128">
        <v>60000000</v>
      </c>
      <c r="L35" s="86"/>
      <c r="M35" s="86"/>
      <c r="P35" s="86"/>
      <c r="Q35" s="86"/>
    </row>
    <row r="36" spans="1:17" ht="12">
      <c r="A36" s="85">
        <v>25</v>
      </c>
      <c r="B36" s="96">
        <v>472043001125</v>
      </c>
      <c r="C36" s="97">
        <v>41800</v>
      </c>
      <c r="D36" s="96">
        <v>5482822017</v>
      </c>
      <c r="E36" s="98">
        <v>44686</v>
      </c>
      <c r="F36" s="129" t="s">
        <v>137</v>
      </c>
      <c r="G36" s="99">
        <v>5</v>
      </c>
      <c r="H36" s="95" t="s">
        <v>138</v>
      </c>
      <c r="I36" s="85" t="s">
        <v>55</v>
      </c>
      <c r="J36" s="128">
        <v>7000000</v>
      </c>
      <c r="K36" s="128">
        <v>87000000</v>
      </c>
      <c r="L36" s="86"/>
      <c r="M36" s="86"/>
      <c r="P36" s="86"/>
      <c r="Q36" s="86"/>
    </row>
    <row r="37" spans="1:17" ht="22.5">
      <c r="A37" s="85">
        <v>26</v>
      </c>
      <c r="B37" s="96" t="s">
        <v>139</v>
      </c>
      <c r="C37" s="97">
        <v>37498</v>
      </c>
      <c r="D37" s="96">
        <v>3265153282</v>
      </c>
      <c r="E37" s="98">
        <v>44687</v>
      </c>
      <c r="F37" s="129" t="s">
        <v>140</v>
      </c>
      <c r="G37" s="99">
        <v>4</v>
      </c>
      <c r="H37" s="95" t="s">
        <v>37</v>
      </c>
      <c r="I37" s="85" t="s">
        <v>141</v>
      </c>
      <c r="J37" s="128">
        <v>1000000</v>
      </c>
      <c r="K37" s="128">
        <v>6930000</v>
      </c>
      <c r="L37" s="86"/>
      <c r="M37" s="86"/>
      <c r="P37" s="86"/>
      <c r="Q37" s="86"/>
    </row>
    <row r="38" spans="1:17" ht="22.5">
      <c r="A38" s="85">
        <v>27</v>
      </c>
      <c r="B38" s="96">
        <v>9944326666</v>
      </c>
      <c r="C38" s="97">
        <v>44230</v>
      </c>
      <c r="D38" s="96">
        <v>9944326666</v>
      </c>
      <c r="E38" s="98">
        <v>44690</v>
      </c>
      <c r="F38" s="129" t="s">
        <v>142</v>
      </c>
      <c r="G38" s="99">
        <v>3</v>
      </c>
      <c r="H38" s="95" t="s">
        <v>143</v>
      </c>
      <c r="I38" s="85" t="s">
        <v>66</v>
      </c>
      <c r="J38" s="128">
        <v>7500000</v>
      </c>
      <c r="K38" s="128">
        <v>17000000</v>
      </c>
      <c r="L38" s="86"/>
      <c r="M38" s="86"/>
      <c r="P38" s="86"/>
      <c r="Q38" s="86"/>
    </row>
    <row r="39" spans="1:17" ht="12">
      <c r="A39" s="85"/>
      <c r="B39" s="96"/>
      <c r="C39" s="97"/>
      <c r="D39" s="96"/>
      <c r="E39" s="98"/>
      <c r="F39" s="129"/>
      <c r="G39" s="99"/>
      <c r="H39" s="95"/>
      <c r="I39" s="85"/>
      <c r="J39" s="128"/>
      <c r="K39" s="128"/>
      <c r="L39" s="86"/>
      <c r="M39" s="86"/>
      <c r="P39" s="86"/>
      <c r="Q39" s="86"/>
    </row>
    <row r="40" spans="1:17" ht="12">
      <c r="A40" s="85"/>
      <c r="B40" s="96"/>
      <c r="C40" s="97"/>
      <c r="D40" s="96"/>
      <c r="E40" s="98"/>
      <c r="F40" s="129"/>
      <c r="G40" s="99"/>
      <c r="H40" s="95"/>
      <c r="I40" s="85"/>
      <c r="J40" s="128"/>
      <c r="K40" s="128"/>
      <c r="L40" s="86"/>
      <c r="M40" s="86"/>
      <c r="P40" s="86"/>
      <c r="Q40" s="86"/>
    </row>
    <row r="41" spans="1:17" ht="12">
      <c r="A41" s="85"/>
      <c r="B41" s="96"/>
      <c r="C41" s="97"/>
      <c r="D41" s="96"/>
      <c r="E41" s="98"/>
      <c r="F41" s="129"/>
      <c r="G41" s="99"/>
      <c r="H41" s="95"/>
      <c r="I41" s="85"/>
      <c r="J41" s="128"/>
      <c r="K41" s="128"/>
      <c r="L41" s="86"/>
      <c r="M41" s="86"/>
      <c r="P41" s="86"/>
      <c r="Q41" s="86"/>
    </row>
    <row r="42" spans="1:17" ht="12">
      <c r="A42" s="85"/>
      <c r="B42" s="96"/>
      <c r="C42" s="97"/>
      <c r="D42" s="96"/>
      <c r="E42" s="98"/>
      <c r="F42" s="129"/>
      <c r="G42" s="99"/>
      <c r="H42" s="95"/>
      <c r="I42" s="85"/>
      <c r="J42" s="128"/>
      <c r="K42" s="128"/>
      <c r="L42" s="86"/>
      <c r="M42" s="86"/>
      <c r="P42" s="86"/>
      <c r="Q42" s="86"/>
    </row>
    <row r="43" spans="1:17" ht="12">
      <c r="A43" s="85"/>
      <c r="B43" s="96"/>
      <c r="C43" s="97"/>
      <c r="D43" s="96"/>
      <c r="E43" s="98"/>
      <c r="F43" s="129"/>
      <c r="G43" s="99"/>
      <c r="H43" s="95"/>
      <c r="I43" s="85"/>
      <c r="J43" s="128"/>
      <c r="K43" s="128"/>
      <c r="L43" s="86"/>
      <c r="M43" s="86"/>
      <c r="P43" s="86"/>
      <c r="Q43" s="86"/>
    </row>
    <row r="44" spans="1:17" ht="12">
      <c r="A44" s="85"/>
      <c r="B44" s="96"/>
      <c r="C44" s="97"/>
      <c r="D44" s="96"/>
      <c r="E44" s="98"/>
      <c r="F44" s="129"/>
      <c r="G44" s="99"/>
      <c r="H44" s="95"/>
      <c r="I44" s="85"/>
      <c r="J44" s="128"/>
      <c r="K44" s="128"/>
      <c r="L44" s="86"/>
      <c r="M44" s="86"/>
      <c r="P44" s="86"/>
      <c r="Q44" s="86"/>
    </row>
    <row r="45" spans="1:17" ht="12">
      <c r="A45" s="85"/>
      <c r="B45" s="96"/>
      <c r="C45" s="97"/>
      <c r="D45" s="96"/>
      <c r="E45" s="98"/>
      <c r="F45" s="95"/>
      <c r="G45" s="99"/>
      <c r="H45" s="95"/>
      <c r="I45" s="85"/>
      <c r="J45" s="128"/>
      <c r="K45" s="128"/>
      <c r="L45" s="86"/>
      <c r="M45" s="86"/>
      <c r="P45" s="86"/>
      <c r="Q45" s="86"/>
    </row>
    <row r="46" spans="1:11" ht="12.75">
      <c r="A46" s="52"/>
      <c r="B46" s="62"/>
      <c r="C46" s="53"/>
      <c r="D46" s="53"/>
      <c r="E46" s="53"/>
      <c r="F46" s="54"/>
      <c r="G46" s="54"/>
      <c r="H46" s="54"/>
      <c r="I46" s="54"/>
      <c r="J46" s="57"/>
      <c r="K46" s="58"/>
    </row>
    <row r="47" spans="1:11" ht="12.75">
      <c r="A47" s="52"/>
      <c r="B47" s="54"/>
      <c r="C47" s="53"/>
      <c r="D47" s="53"/>
      <c r="E47" s="53"/>
      <c r="F47" s="54"/>
      <c r="G47" s="54"/>
      <c r="H47" s="54"/>
      <c r="I47" s="54"/>
      <c r="J47" s="57"/>
      <c r="K47" s="58"/>
    </row>
    <row r="48" spans="1:11" ht="12" customHeight="1">
      <c r="A48" s="25">
        <f>COUNT(A49:A51)</f>
        <v>2</v>
      </c>
      <c r="B48" s="29" t="s">
        <v>32</v>
      </c>
      <c r="C48" s="29"/>
      <c r="D48" s="29"/>
      <c r="E48" s="29"/>
      <c r="F48" s="29"/>
      <c r="G48" s="25"/>
      <c r="H48" s="25"/>
      <c r="I48" s="25"/>
      <c r="J48" s="36">
        <f>SUM(J49:J51)</f>
        <v>-185538</v>
      </c>
      <c r="K48" s="28"/>
    </row>
    <row r="49" spans="1:11" s="10" customFormat="1" ht="22.5">
      <c r="A49" s="12">
        <v>1</v>
      </c>
      <c r="B49" s="61" t="s">
        <v>118</v>
      </c>
      <c r="C49" s="51">
        <v>38309</v>
      </c>
      <c r="D49" s="117">
        <v>6559168770</v>
      </c>
      <c r="E49" s="51">
        <v>44634</v>
      </c>
      <c r="F49" s="45" t="s">
        <v>119</v>
      </c>
      <c r="G49" s="26">
        <v>1</v>
      </c>
      <c r="H49" s="37" t="s">
        <v>42</v>
      </c>
      <c r="I49" s="37" t="s">
        <v>29</v>
      </c>
      <c r="J49" s="48">
        <v>-180000</v>
      </c>
      <c r="K49" s="48">
        <v>4027272</v>
      </c>
    </row>
    <row r="50" spans="1:11" s="10" customFormat="1" ht="11.25">
      <c r="A50" s="12">
        <v>2</v>
      </c>
      <c r="B50" s="60">
        <v>472043001166</v>
      </c>
      <c r="C50" s="46">
        <v>41946</v>
      </c>
      <c r="D50" s="117">
        <v>7616268336</v>
      </c>
      <c r="E50" s="46">
        <v>44635</v>
      </c>
      <c r="F50" s="46" t="s">
        <v>120</v>
      </c>
      <c r="G50" s="22">
        <v>4</v>
      </c>
      <c r="H50" s="11" t="s">
        <v>75</v>
      </c>
      <c r="I50" s="11" t="s">
        <v>44</v>
      </c>
      <c r="J50" s="47">
        <v>-5538</v>
      </c>
      <c r="K50" s="48">
        <v>32640005</v>
      </c>
    </row>
    <row r="51" spans="1:11" ht="19.5" customHeight="1">
      <c r="A51" s="52"/>
      <c r="B51" s="61"/>
      <c r="C51" s="49"/>
      <c r="D51" s="49"/>
      <c r="E51" s="49"/>
      <c r="F51" s="45"/>
      <c r="G51" s="56"/>
      <c r="H51" s="45"/>
      <c r="I51" s="45"/>
      <c r="J51" s="47"/>
      <c r="K51" s="48"/>
    </row>
  </sheetData>
  <sheetProtection/>
  <mergeCells count="4">
    <mergeCell ref="A1:C1"/>
    <mergeCell ref="A2:C2"/>
    <mergeCell ref="A3:K3"/>
    <mergeCell ref="A4:K4"/>
  </mergeCells>
  <printOptions horizontalCentered="1"/>
  <pageMargins left="0.17" right="0.17" top="0.26" bottom="0.17" header="0.22" footer="0.16"/>
  <pageSetup horizontalDpi="600" verticalDpi="600" orientation="landscape" paperSize="9" scale="90"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2016-06-20T09:30:19Z</cp:lastPrinted>
  <dcterms:created xsi:type="dcterms:W3CDTF">2012-09-19T08:49:53Z</dcterms:created>
  <dcterms:modified xsi:type="dcterms:W3CDTF">2022-08-15T09:23:03Z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QY5UZ4ZQWDMN-2102554853-232</vt:lpwstr>
  </property>
  <property fmtid="{D5CDD505-2E9C-101B-9397-08002B2CF9AE}" pid="4" name="_dlc_DocIdItemGu">
    <vt:lpwstr>74976f87-ef40-4d95-a9e5-e3f51aedec1f</vt:lpwstr>
  </property>
  <property fmtid="{D5CDD505-2E9C-101B-9397-08002B2CF9AE}" pid="5" name="_dlc_DocIdU">
    <vt:lpwstr>http://testweb.dongnai.gov.vn:8809/_layouts/15/DocIdRedir.aspx?ID=QY5UZ4ZQWDMN-2102554853-232, QY5UZ4ZQWDMN-2102554853-232</vt:lpwstr>
  </property>
</Properties>
</file>